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List1!$A$1:$H$543</definedName>
  </definedNames>
  <calcPr calcId="162913"/>
</workbook>
</file>

<file path=xl/calcChain.xml><?xml version="1.0" encoding="utf-8"?>
<calcChain xmlns="http://schemas.openxmlformats.org/spreadsheetml/2006/main">
  <c r="F473" i="1" l="1"/>
  <c r="G473" i="1"/>
  <c r="H473" i="1"/>
  <c r="D4" i="1"/>
  <c r="E4" i="1"/>
  <c r="C4" i="1"/>
  <c r="F343" i="1" l="1"/>
  <c r="G343" i="1"/>
  <c r="H343" i="1"/>
  <c r="F344" i="1"/>
  <c r="G344" i="1"/>
  <c r="H344" i="1"/>
  <c r="F345" i="1"/>
  <c r="G345" i="1"/>
  <c r="H345" i="1"/>
  <c r="G142" i="1"/>
  <c r="H142" i="1"/>
  <c r="G143" i="1"/>
  <c r="H143" i="1"/>
  <c r="G144" i="1"/>
  <c r="H144" i="1"/>
  <c r="G145" i="1"/>
  <c r="H145" i="1"/>
  <c r="F142" i="1"/>
  <c r="F143" i="1"/>
  <c r="F144" i="1"/>
  <c r="H125" i="1"/>
  <c r="H126" i="1"/>
  <c r="H127" i="1"/>
  <c r="H128" i="1"/>
  <c r="H129" i="1"/>
  <c r="G125" i="1"/>
  <c r="G126" i="1"/>
  <c r="G127" i="1"/>
  <c r="G128" i="1"/>
  <c r="F125" i="1"/>
  <c r="F126" i="1"/>
  <c r="F127" i="1"/>
  <c r="F469" i="1" l="1"/>
  <c r="G469" i="1"/>
  <c r="H469" i="1"/>
  <c r="F470" i="1"/>
  <c r="G470" i="1"/>
  <c r="H470" i="1"/>
  <c r="F471" i="1"/>
  <c r="G471" i="1"/>
  <c r="H471" i="1"/>
  <c r="H467" i="1" l="1"/>
  <c r="F436" i="1" l="1"/>
  <c r="G436" i="1"/>
  <c r="H436" i="1"/>
  <c r="F196" i="1" l="1"/>
  <c r="G196" i="1"/>
  <c r="H196" i="1"/>
  <c r="F197" i="1"/>
  <c r="G197" i="1"/>
  <c r="H197" i="1"/>
  <c r="F229" i="1" l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177" i="1"/>
  <c r="G177" i="1"/>
  <c r="H177" i="1"/>
  <c r="F128" i="1"/>
  <c r="F129" i="1"/>
  <c r="G129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0" i="1" l="1"/>
  <c r="G120" i="1"/>
  <c r="H120" i="1"/>
  <c r="F121" i="1"/>
  <c r="G121" i="1"/>
  <c r="H121" i="1"/>
  <c r="F40" i="1"/>
  <c r="G40" i="1"/>
  <c r="H40" i="1"/>
  <c r="F41" i="1"/>
  <c r="G41" i="1"/>
  <c r="H41" i="1"/>
  <c r="F42" i="1"/>
  <c r="G42" i="1"/>
  <c r="H42" i="1"/>
  <c r="F498" i="1" l="1"/>
  <c r="G498" i="1"/>
  <c r="H498" i="1"/>
  <c r="F495" i="1"/>
  <c r="G495" i="1"/>
  <c r="H495" i="1"/>
  <c r="F496" i="1"/>
  <c r="G496" i="1"/>
  <c r="H496" i="1"/>
  <c r="F497" i="1"/>
  <c r="G497" i="1"/>
  <c r="H497" i="1"/>
  <c r="F421" i="1"/>
  <c r="G421" i="1"/>
  <c r="H421" i="1"/>
  <c r="F422" i="1"/>
  <c r="G422" i="1"/>
  <c r="H422" i="1"/>
  <c r="F423" i="1"/>
  <c r="G423" i="1"/>
  <c r="H423" i="1"/>
  <c r="F365" i="1"/>
  <c r="G365" i="1"/>
  <c r="H365" i="1"/>
  <c r="F366" i="1"/>
  <c r="G366" i="1"/>
  <c r="H366" i="1"/>
  <c r="F367" i="1"/>
  <c r="G367" i="1"/>
  <c r="H36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H117" i="1"/>
  <c r="H118" i="1"/>
  <c r="H119" i="1"/>
  <c r="G117" i="1"/>
  <c r="G118" i="1"/>
  <c r="G119" i="1"/>
  <c r="F117" i="1"/>
  <c r="F118" i="1"/>
  <c r="F119" i="1"/>
  <c r="H16" i="1" l="1"/>
  <c r="G16" i="1"/>
  <c r="F16" i="1"/>
  <c r="H15" i="1"/>
  <c r="G15" i="1"/>
  <c r="F15" i="1"/>
  <c r="H14" i="1"/>
  <c r="G14" i="1"/>
  <c r="F14" i="1"/>
  <c r="F265" i="1" l="1"/>
  <c r="G265" i="1"/>
  <c r="H265" i="1"/>
  <c r="H458" i="1" l="1"/>
  <c r="H455" i="1"/>
  <c r="H474" i="1"/>
  <c r="H475" i="1"/>
  <c r="H476" i="1"/>
  <c r="G446" i="1"/>
  <c r="H446" i="1"/>
  <c r="G447" i="1"/>
  <c r="H447" i="1"/>
  <c r="G448" i="1"/>
  <c r="H448" i="1"/>
  <c r="G449" i="1"/>
  <c r="H449" i="1"/>
  <c r="G450" i="1"/>
  <c r="H450" i="1"/>
  <c r="F446" i="1"/>
  <c r="F447" i="1"/>
  <c r="G455" i="1"/>
  <c r="G456" i="1"/>
  <c r="G457" i="1"/>
  <c r="G458" i="1"/>
  <c r="G459" i="1"/>
  <c r="G460" i="1"/>
  <c r="F455" i="1"/>
  <c r="F456" i="1"/>
  <c r="F457" i="1"/>
  <c r="F458" i="1"/>
  <c r="F459" i="1"/>
  <c r="G467" i="1"/>
  <c r="G468" i="1"/>
  <c r="G472" i="1"/>
  <c r="G474" i="1"/>
  <c r="G475" i="1"/>
  <c r="G476" i="1"/>
  <c r="F467" i="1"/>
  <c r="F468" i="1"/>
  <c r="F472" i="1"/>
  <c r="F474" i="1"/>
  <c r="F475" i="1"/>
  <c r="F476" i="1"/>
  <c r="F435" i="1"/>
  <c r="F434" i="1"/>
  <c r="F122" i="1"/>
  <c r="G122" i="1"/>
  <c r="H122" i="1"/>
  <c r="F123" i="1"/>
  <c r="G123" i="1"/>
  <c r="H123" i="1"/>
  <c r="F124" i="1"/>
  <c r="G124" i="1"/>
  <c r="H124" i="1"/>
  <c r="F4" i="1" l="1"/>
  <c r="H195" i="1"/>
  <c r="G195" i="1"/>
  <c r="F195" i="1"/>
  <c r="H194" i="1"/>
  <c r="G194" i="1"/>
  <c r="F194" i="1"/>
  <c r="H203" i="1"/>
  <c r="G203" i="1"/>
  <c r="F203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464" i="1"/>
  <c r="G464" i="1"/>
  <c r="F464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F525" i="1"/>
  <c r="G525" i="1"/>
  <c r="H525" i="1"/>
  <c r="F358" i="1"/>
  <c r="G358" i="1"/>
  <c r="H358" i="1"/>
  <c r="F494" i="1" l="1"/>
  <c r="G494" i="1"/>
  <c r="H494" i="1"/>
  <c r="H540" i="1" l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2" i="1"/>
  <c r="H468" i="1"/>
  <c r="H466" i="1"/>
  <c r="G466" i="1"/>
  <c r="F466" i="1"/>
  <c r="H465" i="1"/>
  <c r="G465" i="1"/>
  <c r="F465" i="1"/>
  <c r="H463" i="1"/>
  <c r="G463" i="1"/>
  <c r="F463" i="1"/>
  <c r="H462" i="1"/>
  <c r="G462" i="1"/>
  <c r="F462" i="1"/>
  <c r="H461" i="1"/>
  <c r="G461" i="1"/>
  <c r="F461" i="1"/>
  <c r="H460" i="1"/>
  <c r="F460" i="1"/>
  <c r="H459" i="1"/>
  <c r="H457" i="1"/>
  <c r="H456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F450" i="1"/>
  <c r="F449" i="1"/>
  <c r="F448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5" i="1"/>
  <c r="G435" i="1"/>
  <c r="H434" i="1"/>
  <c r="G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F145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<sst xmlns="http://schemas.openxmlformats.org/spreadsheetml/2006/main" count="1079" uniqueCount="434">
  <si>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</si>
  <si>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</si>
  <si>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</si>
  <si>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</si>
  <si>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</si>
  <si>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</si>
  <si>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</si>
  <si>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</si>
  <si>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</si>
  <si>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</si>
  <si>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</si>
  <si>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</si>
  <si>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</si>
  <si>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</si>
  <si>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</si>
  <si>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</si>
  <si>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</si>
  <si>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</si>
  <si>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</si>
  <si>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</si>
  <si>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</si>
  <si>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</si>
  <si>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</si>
  <si>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</si>
  <si>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</si>
  <si>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</si>
  <si>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</si>
  <si>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</si>
  <si>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</si>
  <si>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</si>
  <si>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</si>
  <si>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</si>
  <si>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</si>
  <si>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</si>
  <si>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</si>
  <si>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</si>
  <si>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</si>
  <si>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</si>
  <si>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</si>
  <si>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</si>
  <si>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</si>
  <si>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</si>
  <si>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</si>
  <si>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</si>
  <si>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</si>
  <si>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</si>
  <si>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</si>
  <si>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</si>
  <si>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</si>
  <si>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</si>
  <si>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</si>
  <si>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</si>
  <si>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</si>
  <si>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</si>
  <si>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</si>
  <si>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</si>
  <si>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</si>
  <si>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</si>
  <si>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</si>
  <si>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</si>
  <si>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</si>
  <si>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</si>
  <si>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</si>
  <si>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</si>
  <si>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</si>
  <si>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</si>
  <si>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</si>
  <si>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</si>
  <si>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</si>
  <si>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</si>
  <si>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</si>
  <si>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</si>
  <si>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</si>
  <si>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</si>
  <si>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</si>
  <si>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</si>
  <si>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</si>
  <si>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</si>
  <si>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</si>
  <si>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</si>
  <si>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</si>
  <si>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</si>
  <si>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</si>
  <si>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</si>
  <si>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</si>
  <si>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</si>
  <si>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</si>
  <si>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</si>
  <si>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</si>
  <si>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</si>
  <si>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</si>
  <si>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</si>
  <si>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</si>
  <si>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</si>
  <si>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</si>
  <si>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</si>
  <si>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</si>
  <si>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</si>
  <si>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</si>
  <si>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</si>
  <si>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</si>
  <si>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</si>
  <si>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</si>
  <si>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</si>
  <si>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</si>
  <si>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</si>
  <si>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</si>
  <si>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</si>
  <si>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</si>
  <si>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</si>
  <si>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</si>
  <si>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</si>
  <si>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</si>
  <si>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</si>
  <si>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</si>
  <si>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</si>
  <si>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</si>
  <si>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</si>
  <si>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</si>
  <si>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</si>
  <si>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</si>
  <si>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</si>
  <si>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</si>
  <si>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</si>
  <si>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</si>
  <si>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</si>
  <si>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</si>
  <si>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</si>
  <si>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</si>
  <si>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</si>
  <si>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</si>
  <si>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</si>
  <si>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</si>
  <si>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</si>
  <si>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</si>
  <si>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</si>
  <si>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</si>
  <si>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</si>
  <si>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</si>
  <si>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</si>
  <si>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</si>
  <si>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</si>
  <si>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</si>
  <si>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</si>
  <si>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</si>
  <si>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</si>
  <si>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</si>
  <si>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</si>
  <si>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</si>
  <si>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</si>
  <si>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</si>
  <si>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</si>
  <si>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</si>
  <si>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</si>
  <si>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</si>
  <si>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</si>
  <si>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</si>
  <si>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</si>
  <si>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</si>
  <si>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</si>
  <si>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</si>
  <si>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</si>
  <si>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</si>
  <si>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</si>
  <si>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</si>
  <si>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</si>
  <si>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</si>
  <si>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</si>
  <si>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</si>
  <si>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</si>
  <si>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</si>
  <si>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</si>
  <si>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</si>
  <si>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</si>
  <si>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</si>
  <si>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</si>
  <si>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</si>
  <si>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</si>
  <si>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</si>
  <si>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</si>
  <si>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</si>
  <si>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</si>
  <si>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</si>
  <si>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</si>
  <si>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</si>
  <si>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</si>
  <si>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</si>
  <si>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</si>
  <si>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</si>
  <si>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</si>
  <si>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</si>
  <si>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</si>
  <si>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</si>
  <si>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</si>
  <si>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</si>
  <si>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</si>
  <si>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</si>
  <si>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</si>
  <si>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</si>
  <si>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</si>
  <si>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</si>
  <si>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</si>
  <si>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</si>
  <si>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</si>
  <si>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</si>
  <si>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</si>
  <si>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</si>
  <si>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</si>
  <si>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</si>
  <si>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</si>
  <si>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</si>
  <si>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</si>
  <si>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</si>
  <si>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</si>
  <si>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</si>
  <si>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</si>
  <si>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</si>
  <si>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</si>
  <si>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</si>
  <si>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</si>
  <si>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</si>
  <si>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</si>
  <si>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</si>
  <si>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</si>
  <si>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</si>
  <si>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</si>
  <si>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</si>
  <si>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</si>
  <si>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</si>
  <si>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</si>
  <si>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</si>
  <si>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</si>
  <si>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</si>
  <si>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</si>
  <si>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</si>
  <si>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</si>
  <si>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</si>
  <si>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</si>
  <si>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</si>
  <si>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</si>
  <si>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</si>
  <si>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</si>
  <si>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</si>
  <si>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</si>
  <si>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</si>
  <si>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</si>
  <si>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</si>
  <si>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</si>
  <si>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</si>
  <si>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</si>
  <si>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</si>
  <si>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</si>
  <si>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</si>
  <si>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</si>
  <si>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</si>
  <si>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</si>
  <si>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</si>
  <si>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</si>
  <si>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</si>
  <si>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</si>
  <si>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</si>
  <si>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</si>
  <si>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</si>
  <si>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</si>
  <si>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</si>
  <si>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</si>
  <si>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</si>
  <si>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</si>
  <si>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</si>
  <si>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</si>
  <si>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</si>
  <si>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</si>
  <si>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</si>
  <si>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</si>
  <si>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</si>
  <si>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</si>
  <si>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</si>
  <si>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</si>
  <si>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</si>
  <si>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</si>
  <si>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</si>
  <si>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</si>
  <si>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</si>
  <si>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</si>
  <si>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</si>
  <si>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</si>
  <si>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</si>
  <si>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</si>
  <si>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</si>
  <si>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</si>
  <si>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</si>
  <si>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</si>
  <si>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</si>
  <si>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</si>
  <si>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</si>
  <si>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</si>
  <si>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</si>
  <si>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</si>
  <si>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</si>
  <si>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</si>
  <si>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</si>
  <si>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</si>
  <si>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</si>
  <si>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</si>
  <si>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</si>
  <si>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</si>
  <si>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</si>
  <si>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</si>
  <si>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</si>
  <si>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</si>
  <si>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</si>
  <si>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</si>
  <si>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</si>
  <si>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</si>
  <si>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</si>
  <si>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</si>
  <si>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</si>
  <si>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</si>
  <si>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</si>
  <si>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</si>
  <si>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</si>
  <si>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</si>
  <si>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</si>
  <si>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</si>
  <si>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</si>
  <si>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</si>
  <si>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</si>
  <si>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</si>
  <si>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</si>
  <si>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</si>
  <si>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</si>
  <si>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</si>
  <si>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</si>
  <si>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</si>
  <si>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</si>
  <si>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</si>
  <si>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</si>
  <si>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</si>
  <si>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</si>
  <si>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</si>
  <si>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</si>
  <si>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</si>
  <si>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</si>
  <si>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</si>
  <si>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</si>
  <si>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</si>
  <si>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</si>
  <si>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</si>
  <si>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</si>
  <si>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</si>
  <si>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</si>
  <si>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</si>
  <si>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</si>
  <si>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</si>
  <si>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</si>
  <si>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</si>
  <si>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</si>
  <si>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</si>
  <si>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</si>
  <si>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</si>
  <si>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</si>
  <si>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</si>
  <si>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</si>
  <si>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</si>
  <si>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</si>
  <si>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</si>
  <si>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</si>
  <si>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</si>
  <si>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</si>
  <si>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</si>
  <si>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</si>
  <si>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</si>
  <si>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</si>
  <si>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</si>
  <si>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</si>
  <si>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</si>
  <si>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</si>
  <si>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</si>
  <si>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</si>
  <si>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</si>
  <si>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</si>
  <si>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</si>
  <si>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</si>
  <si>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</si>
  <si>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</si>
  <si>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</si>
  <si>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</si>
  <si>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</si>
  <si>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</si>
  <si>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</si>
  <si>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</si>
  <si>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</si>
  <si>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</si>
  <si>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</si>
  <si>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</si>
  <si>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</si>
  <si>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</si>
  <si>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</si>
  <si>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</si>
  <si>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</si>
  <si>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</si>
  <si>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</si>
  <si>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</si>
  <si>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</si>
  <si>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</si>
  <si>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</si>
  <si>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</si>
  <si>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</si>
  <si>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</si>
  <si>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</si>
  <si>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</si>
  <si>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</si>
  <si>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</si>
  <si>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</si>
  <si>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</si>
  <si>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</si>
  <si>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</si>
  <si>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</si>
  <si>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</si>
  <si>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</si>
  <si>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</si>
  <si>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</si>
  <si>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</si>
  <si>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</si>
  <si>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</si>
  <si>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</si>
  <si>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</si>
  <si>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</si>
  <si>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</si>
  <si>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</si>
  <si>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Mjesečni izvještaj po organizacijskoj klasifikaciji Državnog proračuna i računima 3 i 4 ekonomske klasifikacije za razdoblje siječanj-veljača 2021. i 2022. godine</t>
  </si>
  <si>
    <t>Siječanj-veljača
2021.</t>
  </si>
  <si>
    <t>Siječanj-veljača
2022.*</t>
  </si>
  <si>
    <t>Indeks
2022./
Plan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</si>
</sst>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430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431</v>
      </c>
      <c r="D3" s="9" t="s">
        <v>421</v>
      </c>
      <c r="E3" s="9" t="s">
        <v>432</v>
      </c>
      <c r="F3" s="10" t="s">
        <v>422</v>
      </c>
      <c r="G3" s="10" t="s">
        <v>433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+C5+C9+C13+C17+C21+C25+C29+C33+C76+C93+C94+C98+C102+C109+C113+C117+C121+C128+C132+C145+C149+C153+C184+C197+C207+C259+C272+C303+C346+C380+C384+C436+C440+C498+C502+C506+C510+C514+C518+C522+C526+C530+C531+C532+C533+C537</f>
        <v>26616292482.059994</v>
      </c>
      <c r="D4" s="14">
        <f t="shared" ref="D4:E4" si="0">+D5+D9+D13+D17+D21+D25+D29+D33+D76+D93+D94+D98+D102+D109+D113+D117+D121+D128+D132+D145+D149+D153+D184+D197+D207+D259+D272+D303+D346+D380+D384+D436+D440+D498+D502+D506+D510+D514+D518+D522+D526+D530+D531+D532+D533+D537</f>
        <v>173825170682</v>
      </c>
      <c r="E4" s="14">
        <f t="shared" si="0"/>
        <v>25582565329.239994</v>
      </c>
      <c r="F4" s="15">
        <f t="shared" ref="F4:F71" si="1">IF(C4=0,"x",E4/C4*100)</f>
        <v>96.116186529296826</v>
      </c>
      <c r="G4" s="15">
        <f t="shared" ref="G4:G71" si="2">IF(D4=0,"x",E4/D4*100)</f>
        <v>14.717411309804701</v>
      </c>
      <c r="H4" s="39">
        <f>+H5+H9+H13+H17+H21+H25+H29+H33+H76+H93+H94+H98+H102+H109+H113+H117+H121+H128+H132+H145+H149+H153+H184+H197+H207+H259+H272+H303+H346+H380+H384+H436+H440+H498+H502+H506+H510+H514+H518+H522+H526+H530+H531+H532+H533+H537</f>
        <v>-1033727152.8199981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21533945.539999999</v>
      </c>
      <c r="D5" s="18">
        <v>297115482</v>
      </c>
      <c r="E5" s="18">
        <v>20363358.010000002</v>
      </c>
      <c r="F5" s="19">
        <f t="shared" si="1"/>
        <v>94.563989549311373</v>
      </c>
      <c r="G5" s="19">
        <f t="shared" si="2"/>
        <v>6.8536845919055818</v>
      </c>
      <c r="H5" s="20">
        <f t="shared" ref="H5:H72" si="3">+E5-C5</f>
        <v>-1170587.5299999975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21533945.539999999</v>
      </c>
      <c r="D6" s="18">
        <v>297115482</v>
      </c>
      <c r="E6" s="18">
        <v>20363358.010000002</v>
      </c>
      <c r="F6" s="19">
        <f t="shared" si="1"/>
        <v>94.563989549311373</v>
      </c>
      <c r="G6" s="19">
        <f t="shared" si="2"/>
        <v>6.8536845919055818</v>
      </c>
      <c r="H6" s="20">
        <f t="shared" si="3"/>
        <v>-1170587.5299999975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21482103.809999999</v>
      </c>
      <c r="D7" s="26">
        <v>153323494</v>
      </c>
      <c r="E7" s="26">
        <v>20349490.91</v>
      </c>
      <c r="F7" s="27">
        <f t="shared" si="1"/>
        <v>94.727644415009465</v>
      </c>
      <c r="G7" s="27">
        <f t="shared" si="2"/>
        <v>13.272258790293417</v>
      </c>
      <c r="H7" s="28">
        <f t="shared" si="3"/>
        <v>-1132612.8999999985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51841.73</v>
      </c>
      <c r="D8" s="26">
        <v>143791988</v>
      </c>
      <c r="E8" s="26">
        <v>13867.1</v>
      </c>
      <c r="F8" s="27">
        <f t="shared" si="1"/>
        <v>26.748914436304499</v>
      </c>
      <c r="G8" s="27">
        <f t="shared" si="2"/>
        <v>9.6438613812057459E-3</v>
      </c>
      <c r="H8" s="28">
        <f t="shared" si="3"/>
        <v>-37974.630000000005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1680850</v>
      </c>
      <c r="E9" s="18">
        <v>25090.560000000001</v>
      </c>
      <c r="F9" s="19" t="str">
        <f t="shared" ref="F9:F13" si="4">IF(C9=0,"x",E9/C9*100)</f>
        <v>x</v>
      </c>
      <c r="G9" s="19">
        <f t="shared" ref="G9:G13" si="5">IF(D9=0,"x",E9/D9*100)</f>
        <v>1.4927304637534582</v>
      </c>
      <c r="H9" s="20">
        <f t="shared" ref="H9:H13" si="6">+E9-C9</f>
        <v>25090.560000000001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1680850</v>
      </c>
      <c r="E10" s="18">
        <v>25090.560000000001</v>
      </c>
      <c r="F10" s="19" t="str">
        <f t="shared" si="4"/>
        <v>x</v>
      </c>
      <c r="G10" s="19">
        <f t="shared" si="5"/>
        <v>1.4927304637534582</v>
      </c>
      <c r="H10" s="20">
        <f t="shared" si="6"/>
        <v>25090.560000000001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1544850</v>
      </c>
      <c r="E11" s="26">
        <v>25090.560000000001</v>
      </c>
      <c r="F11" s="27" t="str">
        <f t="shared" si="4"/>
        <v>x</v>
      </c>
      <c r="G11" s="27">
        <f t="shared" si="5"/>
        <v>1.6241421497232744</v>
      </c>
      <c r="H11" s="28">
        <f t="shared" si="6"/>
        <v>25090.560000000001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136000</v>
      </c>
      <c r="E12" s="26"/>
      <c r="F12" s="27" t="str">
        <f t="shared" ref="F12" si="7">IF(C12=0,"x",E12/C12*100)</f>
        <v>x</v>
      </c>
      <c r="G12" s="27">
        <f t="shared" ref="G12" si="8">IF(D12=0,"x",E12/D12*100)</f>
        <v>0</v>
      </c>
      <c r="H12" s="28">
        <f t="shared" ref="H12" si="9">+E12-C12</f>
        <v>0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1200718.7</v>
      </c>
      <c r="D13" s="18">
        <v>11655520</v>
      </c>
      <c r="E13" s="18">
        <v>1156628.6200000001</v>
      </c>
      <c r="F13" s="27">
        <f t="shared" si="4"/>
        <v>96.328025873170802</v>
      </c>
      <c r="G13" s="27">
        <f t="shared" si="5"/>
        <v>9.9234407388087362</v>
      </c>
      <c r="H13" s="28">
        <f t="shared" si="6"/>
        <v>-44090.079999999842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1200718.7</v>
      </c>
      <c r="D14" s="18">
        <v>11655520</v>
      </c>
      <c r="E14" s="18">
        <v>1156628.6200000001</v>
      </c>
      <c r="F14" s="19">
        <f t="shared" ref="F14:F16" si="10">IF(C14=0,"x",E14/C14*100)</f>
        <v>96.328025873170802</v>
      </c>
      <c r="G14" s="19">
        <f t="shared" ref="G14:G16" si="11">IF(D14=0,"x",E14/D14*100)</f>
        <v>9.9234407388087362</v>
      </c>
      <c r="H14" s="20">
        <f t="shared" ref="H14:H16" si="12">+E14-C14</f>
        <v>-44090.079999999842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1200718.7</v>
      </c>
      <c r="D15" s="26">
        <v>11432520</v>
      </c>
      <c r="E15" s="26">
        <v>1156628.6200000001</v>
      </c>
      <c r="F15" s="27">
        <f t="shared" si="10"/>
        <v>96.328025873170802</v>
      </c>
      <c r="G15" s="27">
        <f t="shared" si="11"/>
        <v>10.117004999772579</v>
      </c>
      <c r="H15" s="28">
        <f t="shared" si="12"/>
        <v>-44090.079999999842</v>
      </c>
      <c r="J15" s="38"/>
    </row>
    <row r="16" spans="1:14" ht="12.75" customHeight="1" x14ac:dyDescent="0.25">
      <c r="A16" s="24" t="s">
        <v>161</v>
      </c>
      <c r="B16" s="25" t="s">
        <v>5</v>
      </c>
      <c r="C16" s="26"/>
      <c r="D16" s="26">
        <v>223000</v>
      </c>
      <c r="E16" s="26"/>
      <c r="F16" s="27" t="str">
        <f t="shared" si="10"/>
        <v>x</v>
      </c>
      <c r="G16" s="27">
        <f t="shared" si="11"/>
        <v>0</v>
      </c>
      <c r="H16" s="28">
        <f t="shared" si="12"/>
        <v>0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106.25</v>
      </c>
      <c r="D17" s="18">
        <v>100000</v>
      </c>
      <c r="E17" s="18">
        <v>143.75</v>
      </c>
      <c r="F17" s="19">
        <f t="shared" si="1"/>
        <v>135.29411764705884</v>
      </c>
      <c r="G17" s="19">
        <f t="shared" si="2"/>
        <v>0.14374999999999999</v>
      </c>
      <c r="H17" s="20">
        <f t="shared" si="3"/>
        <v>37.5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106.25</v>
      </c>
      <c r="D18" s="18">
        <v>100000</v>
      </c>
      <c r="E18" s="18">
        <v>143.75</v>
      </c>
      <c r="F18" s="19">
        <f t="shared" si="1"/>
        <v>135.29411764705884</v>
      </c>
      <c r="G18" s="19">
        <f t="shared" si="2"/>
        <v>0.14374999999999999</v>
      </c>
      <c r="H18" s="20">
        <f t="shared" si="3"/>
        <v>37.5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106.25</v>
      </c>
      <c r="D19" s="26">
        <v>88720</v>
      </c>
      <c r="E19" s="26">
        <v>143.75</v>
      </c>
      <c r="F19" s="27">
        <f t="shared" si="1"/>
        <v>135.29411764705884</v>
      </c>
      <c r="G19" s="27">
        <f t="shared" si="2"/>
        <v>0.16202660054102797</v>
      </c>
      <c r="H19" s="28">
        <f t="shared" si="3"/>
        <v>37.5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4281268.8099999996</v>
      </c>
      <c r="D21" s="18">
        <v>39024647</v>
      </c>
      <c r="E21" s="18">
        <v>4745082.38</v>
      </c>
      <c r="F21" s="19">
        <f t="shared" si="1"/>
        <v>110.83355403698654</v>
      </c>
      <c r="G21" s="19">
        <f t="shared" si="2"/>
        <v>12.159193598855616</v>
      </c>
      <c r="H21" s="20">
        <f t="shared" si="3"/>
        <v>463813.5700000003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4281268.8099999996</v>
      </c>
      <c r="D22" s="18">
        <v>39024647</v>
      </c>
      <c r="E22" s="18">
        <v>4745082.38</v>
      </c>
      <c r="F22" s="19">
        <f t="shared" si="1"/>
        <v>110.83355403698654</v>
      </c>
      <c r="G22" s="19">
        <f t="shared" si="2"/>
        <v>12.159193598855616</v>
      </c>
      <c r="H22" s="20">
        <f t="shared" si="3"/>
        <v>463813.5700000003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4241411.8099999996</v>
      </c>
      <c r="D23" s="26">
        <v>37671247</v>
      </c>
      <c r="E23" s="26">
        <v>4665611.26</v>
      </c>
      <c r="F23" s="27">
        <f t="shared" si="1"/>
        <v>110.00137381142436</v>
      </c>
      <c r="G23" s="27">
        <f t="shared" si="2"/>
        <v>12.385072519632811</v>
      </c>
      <c r="H23" s="28">
        <f t="shared" si="3"/>
        <v>424199.45000000019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39857</v>
      </c>
      <c r="D24" s="26">
        <v>1353400</v>
      </c>
      <c r="E24" s="26">
        <v>79471.12</v>
      </c>
      <c r="F24" s="27">
        <f t="shared" si="1"/>
        <v>199.39062147176153</v>
      </c>
      <c r="G24" s="27">
        <f t="shared" si="2"/>
        <v>5.8719609871434901</v>
      </c>
      <c r="H24" s="28">
        <f t="shared" si="3"/>
        <v>39614.119999999995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5300758.26</v>
      </c>
      <c r="D25" s="18">
        <v>35958519</v>
      </c>
      <c r="E25" s="18">
        <v>5482709.5499999998</v>
      </c>
      <c r="F25" s="19">
        <f t="shared" si="1"/>
        <v>103.43255211943961</v>
      </c>
      <c r="G25" s="19">
        <f t="shared" si="2"/>
        <v>15.247317471556601</v>
      </c>
      <c r="H25" s="20">
        <f t="shared" si="3"/>
        <v>181951.29000000004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5300758.26</v>
      </c>
      <c r="D26" s="18">
        <v>35958519</v>
      </c>
      <c r="E26" s="18">
        <v>5482709.5499999998</v>
      </c>
      <c r="F26" s="19">
        <f t="shared" si="1"/>
        <v>103.43255211943961</v>
      </c>
      <c r="G26" s="19">
        <f t="shared" si="2"/>
        <v>15.247317471556601</v>
      </c>
      <c r="H26" s="20">
        <f t="shared" si="3"/>
        <v>181951.29000000004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5270515.29</v>
      </c>
      <c r="D27" s="26">
        <v>35568519</v>
      </c>
      <c r="E27" s="26">
        <v>5480458.2999999998</v>
      </c>
      <c r="F27" s="27">
        <f t="shared" si="1"/>
        <v>103.98334884633262</v>
      </c>
      <c r="G27" s="27">
        <f t="shared" si="2"/>
        <v>15.408171197681861</v>
      </c>
      <c r="H27" s="28">
        <f t="shared" si="3"/>
        <v>209943.00999999978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30242.97</v>
      </c>
      <c r="D28" s="26">
        <v>390000</v>
      </c>
      <c r="E28" s="26">
        <v>2251.25</v>
      </c>
      <c r="F28" s="27">
        <f t="shared" si="1"/>
        <v>7.4438786931309977</v>
      </c>
      <c r="G28" s="27">
        <f t="shared" si="2"/>
        <v>0.5772435897435898</v>
      </c>
      <c r="H28" s="28">
        <f t="shared" si="3"/>
        <v>-27991.72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2065166.37</v>
      </c>
      <c r="D29" s="18">
        <v>16982771</v>
      </c>
      <c r="E29" s="18">
        <v>2041888.42</v>
      </c>
      <c r="F29" s="19">
        <f t="shared" si="1"/>
        <v>98.872829311083535</v>
      </c>
      <c r="G29" s="19">
        <f t="shared" si="2"/>
        <v>12.023293607385979</v>
      </c>
      <c r="H29" s="20">
        <f t="shared" si="3"/>
        <v>-23277.950000000186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2065166.37</v>
      </c>
      <c r="D30" s="18">
        <v>16982771</v>
      </c>
      <c r="E30" s="18">
        <v>2041888.42</v>
      </c>
      <c r="F30" s="19">
        <f t="shared" si="1"/>
        <v>98.872829311083535</v>
      </c>
      <c r="G30" s="19">
        <f t="shared" si="2"/>
        <v>12.023293607385979</v>
      </c>
      <c r="H30" s="20">
        <f t="shared" si="3"/>
        <v>-23277.950000000186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2065166.37</v>
      </c>
      <c r="D31" s="26">
        <v>16572771</v>
      </c>
      <c r="E31" s="26">
        <v>2041888.42</v>
      </c>
      <c r="F31" s="27">
        <f t="shared" si="1"/>
        <v>98.872829311083535</v>
      </c>
      <c r="G31" s="27">
        <f t="shared" si="2"/>
        <v>12.320742379171232</v>
      </c>
      <c r="H31" s="28">
        <f t="shared" si="3"/>
        <v>-23277.950000000186</v>
      </c>
      <c r="J31" s="38"/>
    </row>
    <row r="32" spans="1:10" ht="12.75" customHeight="1" x14ac:dyDescent="0.25">
      <c r="A32" s="24" t="s">
        <v>161</v>
      </c>
      <c r="B32" s="25" t="s">
        <v>5</v>
      </c>
      <c r="C32" s="26"/>
      <c r="D32" s="26">
        <v>410000</v>
      </c>
      <c r="E32" s="26"/>
      <c r="F32" s="27" t="str">
        <f t="shared" si="1"/>
        <v>x</v>
      </c>
      <c r="G32" s="27">
        <f t="shared" si="2"/>
        <v>0</v>
      </c>
      <c r="H32" s="28">
        <f t="shared" si="3"/>
        <v>0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85466942.370000005</v>
      </c>
      <c r="D33" s="18">
        <v>746713669</v>
      </c>
      <c r="E33" s="18">
        <v>131995839.33</v>
      </c>
      <c r="F33" s="19">
        <f t="shared" si="1"/>
        <v>154.44081146435425</v>
      </c>
      <c r="G33" s="19">
        <f t="shared" si="2"/>
        <v>17.676901442927782</v>
      </c>
      <c r="H33" s="20">
        <f t="shared" si="3"/>
        <v>46528896.959999993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2053985.95</v>
      </c>
      <c r="D34" s="18">
        <v>142482480</v>
      </c>
      <c r="E34" s="18">
        <v>2233340.36</v>
      </c>
      <c r="F34" s="19">
        <f t="shared" si="1"/>
        <v>108.73201737334182</v>
      </c>
      <c r="G34" s="19">
        <f t="shared" si="2"/>
        <v>1.5674491067252618</v>
      </c>
      <c r="H34" s="20">
        <f t="shared" si="3"/>
        <v>179354.40999999992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2053985.95</v>
      </c>
      <c r="D35" s="26">
        <v>36632480</v>
      </c>
      <c r="E35" s="26">
        <v>2233340.36</v>
      </c>
      <c r="F35" s="27">
        <f t="shared" si="1"/>
        <v>108.73201737334182</v>
      </c>
      <c r="G35" s="27">
        <f t="shared" si="2"/>
        <v>6.0966125143588421</v>
      </c>
      <c r="H35" s="28">
        <f t="shared" si="3"/>
        <v>179354.40999999992</v>
      </c>
      <c r="J35" s="38"/>
    </row>
    <row r="36" spans="1:10" ht="12.75" customHeight="1" x14ac:dyDescent="0.25">
      <c r="A36" s="24" t="s">
        <v>161</v>
      </c>
      <c r="B36" s="25" t="s">
        <v>5</v>
      </c>
      <c r="C36" s="26"/>
      <c r="D36" s="26">
        <v>105850000</v>
      </c>
      <c r="E36" s="26"/>
      <c r="F36" s="27" t="str">
        <f t="shared" si="1"/>
        <v>x</v>
      </c>
      <c r="G36" s="27">
        <f t="shared" si="2"/>
        <v>0</v>
      </c>
      <c r="H36" s="28">
        <f t="shared" si="3"/>
        <v>0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1573005.71</v>
      </c>
      <c r="D37" s="18">
        <v>11952750</v>
      </c>
      <c r="E37" s="18">
        <v>1565381.18</v>
      </c>
      <c r="F37" s="19">
        <f t="shared" si="1"/>
        <v>99.515289108518232</v>
      </c>
      <c r="G37" s="19">
        <f t="shared" si="2"/>
        <v>13.096410282152643</v>
      </c>
      <c r="H37" s="20">
        <f t="shared" si="3"/>
        <v>-7624.5300000000279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1567946.81</v>
      </c>
      <c r="D38" s="26">
        <v>11881750</v>
      </c>
      <c r="E38" s="26">
        <v>1565381.18</v>
      </c>
      <c r="F38" s="27">
        <f t="shared" si="1"/>
        <v>99.836370087069454</v>
      </c>
      <c r="G38" s="27">
        <f t="shared" si="2"/>
        <v>13.174668546299998</v>
      </c>
      <c r="H38" s="28">
        <f t="shared" si="3"/>
        <v>-2565.6300000001211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5058.8999999999996</v>
      </c>
      <c r="D39" s="26">
        <v>71000</v>
      </c>
      <c r="E39" s="26"/>
      <c r="F39" s="27">
        <f t="shared" si="1"/>
        <v>0</v>
      </c>
      <c r="G39" s="27">
        <f t="shared" si="2"/>
        <v>0</v>
      </c>
      <c r="H39" s="28">
        <f t="shared" si="3"/>
        <v>-5058.8999999999996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162131.4</v>
      </c>
      <c r="D40" s="18">
        <v>1779510</v>
      </c>
      <c r="E40" s="18">
        <v>170183.87</v>
      </c>
      <c r="F40" s="27">
        <f t="shared" ref="F40:F42" si="13">IF(C40=0,"x",E40/C40*100)</f>
        <v>104.96663200342438</v>
      </c>
      <c r="G40" s="27">
        <f t="shared" ref="G40:G42" si="14">IF(D40=0,"x",E40/D40*100)</f>
        <v>9.5635242285797766</v>
      </c>
      <c r="H40" s="28">
        <f t="shared" ref="H40:H42" si="15">+E40-C40</f>
        <v>8052.4700000000012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162131.4</v>
      </c>
      <c r="D41" s="26">
        <v>1733510</v>
      </c>
      <c r="E41" s="26">
        <v>170183.87</v>
      </c>
      <c r="F41" s="27">
        <f t="shared" si="13"/>
        <v>104.96663200342438</v>
      </c>
      <c r="G41" s="27">
        <f t="shared" si="14"/>
        <v>9.8172995829271255</v>
      </c>
      <c r="H41" s="28">
        <f t="shared" si="15"/>
        <v>8052.4700000000012</v>
      </c>
      <c r="J41" s="38"/>
    </row>
    <row r="42" spans="1:10" ht="12.75" customHeight="1" x14ac:dyDescent="0.25">
      <c r="A42" s="24" t="s">
        <v>161</v>
      </c>
      <c r="B42" s="25" t="s">
        <v>313</v>
      </c>
      <c r="C42" s="26"/>
      <c r="D42" s="26">
        <v>46000</v>
      </c>
      <c r="E42" s="26"/>
      <c r="F42" s="27" t="str">
        <f t="shared" si="13"/>
        <v>x</v>
      </c>
      <c r="G42" s="27">
        <f t="shared" si="14"/>
        <v>0</v>
      </c>
      <c r="H42" s="28">
        <f t="shared" si="15"/>
        <v>0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32210912.629999999</v>
      </c>
      <c r="D43" s="18">
        <v>207166045</v>
      </c>
      <c r="E43" s="18">
        <v>34907492.609999999</v>
      </c>
      <c r="F43" s="19">
        <f t="shared" si="1"/>
        <v>108.37163482753516</v>
      </c>
      <c r="G43" s="19">
        <f t="shared" si="2"/>
        <v>16.850006771138581</v>
      </c>
      <c r="H43" s="20">
        <f t="shared" si="3"/>
        <v>2696579.9800000004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32210912.629999999</v>
      </c>
      <c r="D44" s="26">
        <v>205861045</v>
      </c>
      <c r="E44" s="26">
        <v>34903834.979999997</v>
      </c>
      <c r="F44" s="27">
        <f t="shared" si="1"/>
        <v>108.36027957646847</v>
      </c>
      <c r="G44" s="27">
        <f t="shared" si="2"/>
        <v>16.955046050601752</v>
      </c>
      <c r="H44" s="28">
        <f t="shared" si="3"/>
        <v>2692922.3499999978</v>
      </c>
      <c r="J44" s="38"/>
    </row>
    <row r="45" spans="1:10" ht="12.75" customHeight="1" x14ac:dyDescent="0.25">
      <c r="A45" s="24" t="s">
        <v>161</v>
      </c>
      <c r="B45" s="25" t="s">
        <v>5</v>
      </c>
      <c r="C45" s="26"/>
      <c r="D45" s="26">
        <v>1305000</v>
      </c>
      <c r="E45" s="26">
        <v>3657.63</v>
      </c>
      <c r="F45" s="27" t="str">
        <f t="shared" si="1"/>
        <v>x</v>
      </c>
      <c r="G45" s="27">
        <f t="shared" si="2"/>
        <v>0.28027816091954022</v>
      </c>
      <c r="H45" s="28">
        <f t="shared" si="3"/>
        <v>3657.63</v>
      </c>
      <c r="J45" s="38"/>
    </row>
    <row r="46" spans="1:10" ht="25.5" x14ac:dyDescent="0.25">
      <c r="A46" s="22" t="s">
        <v>174</v>
      </c>
      <c r="B46" s="17" t="s">
        <v>17</v>
      </c>
      <c r="C46" s="18">
        <v>1557583.58</v>
      </c>
      <c r="D46" s="18">
        <v>10987450</v>
      </c>
      <c r="E46" s="18">
        <v>1081694.8899999999</v>
      </c>
      <c r="F46" s="19">
        <f t="shared" si="1"/>
        <v>69.446988520513287</v>
      </c>
      <c r="G46" s="19">
        <f t="shared" si="2"/>
        <v>9.8448219559588441</v>
      </c>
      <c r="H46" s="20">
        <f t="shared" si="3"/>
        <v>-475888.69000000018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1557583.58</v>
      </c>
      <c r="D47" s="26">
        <v>10910950</v>
      </c>
      <c r="E47" s="26">
        <v>1081694.8899999999</v>
      </c>
      <c r="F47" s="27">
        <f t="shared" si="1"/>
        <v>69.446988520513287</v>
      </c>
      <c r="G47" s="27">
        <f t="shared" si="2"/>
        <v>9.9138470069059057</v>
      </c>
      <c r="H47" s="28">
        <f t="shared" si="3"/>
        <v>-475888.69000000018</v>
      </c>
      <c r="J47" s="38"/>
    </row>
    <row r="48" spans="1:10" ht="12.75" customHeight="1" x14ac:dyDescent="0.25">
      <c r="A48" s="24" t="s">
        <v>161</v>
      </c>
      <c r="B48" s="25" t="s">
        <v>5</v>
      </c>
      <c r="C48" s="26"/>
      <c r="D48" s="26">
        <v>76500</v>
      </c>
      <c r="E48" s="26"/>
      <c r="F48" s="27" t="str">
        <f t="shared" si="1"/>
        <v>x</v>
      </c>
      <c r="G48" s="27">
        <f t="shared" si="2"/>
        <v>0</v>
      </c>
      <c r="H48" s="28">
        <f t="shared" si="3"/>
        <v>0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7722148.71</v>
      </c>
      <c r="D49" s="18">
        <v>53066890</v>
      </c>
      <c r="E49" s="18">
        <v>8195709.8799999999</v>
      </c>
      <c r="F49" s="19">
        <f t="shared" si="1"/>
        <v>106.13250518455763</v>
      </c>
      <c r="G49" s="19">
        <f t="shared" si="2"/>
        <v>15.444111912343081</v>
      </c>
      <c r="H49" s="20">
        <f t="shared" si="3"/>
        <v>473561.16999999993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7719004.71</v>
      </c>
      <c r="D50" s="26">
        <v>52952490</v>
      </c>
      <c r="E50" s="26">
        <v>8193931.8799999999</v>
      </c>
      <c r="F50" s="27">
        <f t="shared" si="1"/>
        <v>106.15269957517619</v>
      </c>
      <c r="G50" s="27">
        <f t="shared" si="2"/>
        <v>15.474120064986558</v>
      </c>
      <c r="H50" s="28">
        <f t="shared" si="3"/>
        <v>474927.16999999993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3144</v>
      </c>
      <c r="D51" s="26">
        <v>114400</v>
      </c>
      <c r="E51" s="26">
        <v>1778</v>
      </c>
      <c r="F51" s="27">
        <f t="shared" si="1"/>
        <v>56.552162849872779</v>
      </c>
      <c r="G51" s="27">
        <f t="shared" si="2"/>
        <v>1.5541958041958042</v>
      </c>
      <c r="H51" s="28">
        <f t="shared" si="3"/>
        <v>-1366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828833.63</v>
      </c>
      <c r="D52" s="18">
        <v>6335180</v>
      </c>
      <c r="E52" s="18">
        <v>855161.15</v>
      </c>
      <c r="F52" s="19">
        <f t="shared" si="1"/>
        <v>103.1764541214381</v>
      </c>
      <c r="G52" s="19">
        <f t="shared" si="2"/>
        <v>13.498608563608297</v>
      </c>
      <c r="H52" s="20">
        <f t="shared" si="3"/>
        <v>26327.520000000019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828048.7</v>
      </c>
      <c r="D53" s="26">
        <v>6229180</v>
      </c>
      <c r="E53" s="26">
        <v>854771.15</v>
      </c>
      <c r="F53" s="27">
        <f t="shared" si="1"/>
        <v>103.22715922384759</v>
      </c>
      <c r="G53" s="27">
        <f t="shared" si="2"/>
        <v>13.722049290596836</v>
      </c>
      <c r="H53" s="28">
        <f t="shared" si="3"/>
        <v>26722.45000000007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784.93</v>
      </c>
      <c r="D54" s="26">
        <v>106000</v>
      </c>
      <c r="E54" s="26">
        <v>390</v>
      </c>
      <c r="F54" s="27">
        <f t="shared" si="1"/>
        <v>49.68595925751341</v>
      </c>
      <c r="G54" s="27">
        <f t="shared" si="2"/>
        <v>0.36792452830188677</v>
      </c>
      <c r="H54" s="28">
        <f t="shared" si="3"/>
        <v>-394.92999999999995</v>
      </c>
      <c r="J54" s="38"/>
    </row>
    <row r="55" spans="1:10" ht="25.5" x14ac:dyDescent="0.25">
      <c r="A55" s="22" t="s">
        <v>177</v>
      </c>
      <c r="B55" s="17" t="s">
        <v>20</v>
      </c>
      <c r="C55" s="18">
        <v>4814824.51</v>
      </c>
      <c r="D55" s="18">
        <v>72724148</v>
      </c>
      <c r="E55" s="18">
        <v>5078543.6500000004</v>
      </c>
      <c r="F55" s="19">
        <f t="shared" si="1"/>
        <v>105.47723264788316</v>
      </c>
      <c r="G55" s="19">
        <f t="shared" si="2"/>
        <v>6.9832975561295001</v>
      </c>
      <c r="H55" s="20">
        <f t="shared" si="3"/>
        <v>263719.1400000006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4731733.75</v>
      </c>
      <c r="D56" s="26">
        <v>41506126</v>
      </c>
      <c r="E56" s="26">
        <v>4875837.03</v>
      </c>
      <c r="F56" s="27">
        <f t="shared" si="1"/>
        <v>103.04546467771989</v>
      </c>
      <c r="G56" s="27">
        <f t="shared" si="2"/>
        <v>11.747270824552501</v>
      </c>
      <c r="H56" s="28">
        <f t="shared" si="3"/>
        <v>144103.28000000026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83090.759999999995</v>
      </c>
      <c r="D57" s="26">
        <v>31218022</v>
      </c>
      <c r="E57" s="26">
        <v>202706.62</v>
      </c>
      <c r="F57" s="27">
        <f t="shared" si="1"/>
        <v>243.95807668626452</v>
      </c>
      <c r="G57" s="27">
        <f t="shared" si="2"/>
        <v>0.64932563632635021</v>
      </c>
      <c r="H57" s="28">
        <f t="shared" si="3"/>
        <v>119615.86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182145.73</v>
      </c>
      <c r="D58" s="18">
        <v>2421650</v>
      </c>
      <c r="E58" s="18">
        <v>234858.7</v>
      </c>
      <c r="F58" s="19">
        <f t="shared" si="1"/>
        <v>128.93999766011535</v>
      </c>
      <c r="G58" s="19">
        <f t="shared" si="2"/>
        <v>9.6982924865277802</v>
      </c>
      <c r="H58" s="20">
        <f t="shared" si="3"/>
        <v>52712.97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182145.73</v>
      </c>
      <c r="D59" s="26">
        <v>2399650</v>
      </c>
      <c r="E59" s="26">
        <v>234858.7</v>
      </c>
      <c r="F59" s="27">
        <f t="shared" si="1"/>
        <v>128.93999766011535</v>
      </c>
      <c r="G59" s="27">
        <f t="shared" si="2"/>
        <v>9.7872064676098596</v>
      </c>
      <c r="H59" s="28">
        <f t="shared" si="3"/>
        <v>52712.97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22000</v>
      </c>
      <c r="E60" s="26"/>
      <c r="F60" s="27" t="str">
        <f t="shared" si="1"/>
        <v>x</v>
      </c>
      <c r="G60" s="27">
        <f t="shared" si="2"/>
        <v>0</v>
      </c>
      <c r="H60" s="28">
        <f t="shared" si="3"/>
        <v>0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353227.79</v>
      </c>
      <c r="D61" s="18">
        <v>2326925</v>
      </c>
      <c r="E61" s="18">
        <v>252808.07</v>
      </c>
      <c r="F61" s="19">
        <f t="shared" si="1"/>
        <v>71.570832521416278</v>
      </c>
      <c r="G61" s="19">
        <f t="shared" si="2"/>
        <v>10.864470062421436</v>
      </c>
      <c r="H61" s="20">
        <f t="shared" si="3"/>
        <v>-100419.71999999997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353227.79</v>
      </c>
      <c r="D62" s="26">
        <v>2294550</v>
      </c>
      <c r="E62" s="26">
        <v>252808.07</v>
      </c>
      <c r="F62" s="27">
        <f t="shared" si="1"/>
        <v>71.570832521416278</v>
      </c>
      <c r="G62" s="27">
        <f t="shared" si="2"/>
        <v>11.017762524242226</v>
      </c>
      <c r="H62" s="28">
        <f t="shared" si="3"/>
        <v>-100419.71999999997</v>
      </c>
      <c r="J62" s="38"/>
    </row>
    <row r="63" spans="1:10" ht="12.75" customHeight="1" x14ac:dyDescent="0.25">
      <c r="A63" s="24" t="s">
        <v>161</v>
      </c>
      <c r="B63" s="25" t="s">
        <v>5</v>
      </c>
      <c r="C63" s="26"/>
      <c r="D63" s="26">
        <v>32375</v>
      </c>
      <c r="E63" s="26"/>
      <c r="F63" s="27" t="str">
        <f t="shared" si="1"/>
        <v>x</v>
      </c>
      <c r="G63" s="27">
        <f t="shared" si="2"/>
        <v>0</v>
      </c>
      <c r="H63" s="28">
        <f t="shared" si="3"/>
        <v>0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1659630.42</v>
      </c>
      <c r="D64" s="18">
        <v>15060145</v>
      </c>
      <c r="E64" s="18">
        <v>1987543.14</v>
      </c>
      <c r="F64" s="19">
        <f t="shared" si="1"/>
        <v>119.75817724526885</v>
      </c>
      <c r="G64" s="19">
        <f t="shared" si="2"/>
        <v>13.197370543245102</v>
      </c>
      <c r="H64" s="20">
        <f t="shared" si="3"/>
        <v>327912.71999999997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1654596.37</v>
      </c>
      <c r="D65" s="26">
        <v>14929270</v>
      </c>
      <c r="E65" s="26">
        <v>1986344.14</v>
      </c>
      <c r="F65" s="27">
        <f t="shared" si="1"/>
        <v>120.05007239318431</v>
      </c>
      <c r="G65" s="27">
        <f t="shared" si="2"/>
        <v>13.305031927214122</v>
      </c>
      <c r="H65" s="28">
        <f t="shared" si="3"/>
        <v>331747.76999999979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5034.05</v>
      </c>
      <c r="D66" s="26">
        <v>130875</v>
      </c>
      <c r="E66" s="26">
        <v>1199</v>
      </c>
      <c r="F66" s="27">
        <f t="shared" si="1"/>
        <v>23.817800776710598</v>
      </c>
      <c r="G66" s="27">
        <f t="shared" si="2"/>
        <v>0.91614135625596949</v>
      </c>
      <c r="H66" s="28">
        <f t="shared" si="3"/>
        <v>-3835.05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31993413.239999998</v>
      </c>
      <c r="D67" s="18">
        <v>193740981</v>
      </c>
      <c r="E67" s="18">
        <v>75066326.560000002</v>
      </c>
      <c r="F67" s="19">
        <f t="shared" si="1"/>
        <v>234.63056597583588</v>
      </c>
      <c r="G67" s="19">
        <f t="shared" si="2"/>
        <v>38.745714083072599</v>
      </c>
      <c r="H67" s="20">
        <f t="shared" si="3"/>
        <v>43072913.320000008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31993413.239999998</v>
      </c>
      <c r="D68" s="26">
        <v>193462481</v>
      </c>
      <c r="E68" s="26">
        <v>75066326.560000002</v>
      </c>
      <c r="F68" s="27">
        <f t="shared" si="1"/>
        <v>234.63056597583588</v>
      </c>
      <c r="G68" s="27">
        <f t="shared" si="2"/>
        <v>38.80149069317477</v>
      </c>
      <c r="H68" s="28">
        <f t="shared" si="3"/>
        <v>43072913.320000008</v>
      </c>
      <c r="J68" s="38"/>
    </row>
    <row r="69" spans="1:10" ht="12.75" customHeight="1" x14ac:dyDescent="0.25">
      <c r="A69" s="24" t="s">
        <v>161</v>
      </c>
      <c r="B69" s="25" t="s">
        <v>5</v>
      </c>
      <c r="C69" s="26"/>
      <c r="D69" s="26">
        <v>278500</v>
      </c>
      <c r="E69" s="26"/>
      <c r="F69" s="27" t="str">
        <f t="shared" si="1"/>
        <v>x</v>
      </c>
      <c r="G69" s="27">
        <f t="shared" si="2"/>
        <v>0</v>
      </c>
      <c r="H69" s="28">
        <f t="shared" si="3"/>
        <v>0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147973.92000000001</v>
      </c>
      <c r="D70" s="18">
        <v>24618520</v>
      </c>
      <c r="E70" s="18">
        <v>151399.99</v>
      </c>
      <c r="F70" s="19">
        <f t="shared" si="1"/>
        <v>102.31532015911992</v>
      </c>
      <c r="G70" s="19">
        <f t="shared" si="2"/>
        <v>0.61498412577197969</v>
      </c>
      <c r="H70" s="20">
        <f t="shared" si="3"/>
        <v>3426.0699999999779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147973.92000000001</v>
      </c>
      <c r="D71" s="26">
        <v>24522020</v>
      </c>
      <c r="E71" s="26">
        <v>151399.99</v>
      </c>
      <c r="F71" s="27">
        <f t="shared" si="1"/>
        <v>102.31532015911992</v>
      </c>
      <c r="G71" s="27">
        <f t="shared" si="2"/>
        <v>0.6174042350507829</v>
      </c>
      <c r="H71" s="28">
        <f t="shared" si="3"/>
        <v>3426.0699999999779</v>
      </c>
      <c r="J71" s="38"/>
    </row>
    <row r="72" spans="1:10" ht="12.75" customHeight="1" x14ac:dyDescent="0.25">
      <c r="A72" s="24" t="s">
        <v>161</v>
      </c>
      <c r="B72" s="25" t="s">
        <v>5</v>
      </c>
      <c r="C72" s="26"/>
      <c r="D72" s="26">
        <v>96500</v>
      </c>
      <c r="E72" s="26"/>
      <c r="F72" s="27" t="str">
        <f t="shared" ref="F72:F116" si="16">IF(C72=0,"x",E72/C72*100)</f>
        <v>x</v>
      </c>
      <c r="G72" s="27">
        <f t="shared" ref="G72:G116" si="17">IF(D72=0,"x",E72/D72*100)</f>
        <v>0</v>
      </c>
      <c r="H72" s="28">
        <f t="shared" si="3"/>
        <v>0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207125.15</v>
      </c>
      <c r="D73" s="18">
        <v>2050995</v>
      </c>
      <c r="E73" s="18">
        <v>215395.28</v>
      </c>
      <c r="F73" s="19">
        <f t="shared" si="16"/>
        <v>103.99281786881022</v>
      </c>
      <c r="G73" s="19">
        <f t="shared" si="17"/>
        <v>10.501989522158757</v>
      </c>
      <c r="H73" s="20">
        <f t="shared" ref="H73:H119" si="18">+E73-C73</f>
        <v>8270.1300000000047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207125.15</v>
      </c>
      <c r="D74" s="26">
        <v>2015870</v>
      </c>
      <c r="E74" s="26">
        <v>215395.28</v>
      </c>
      <c r="F74" s="27">
        <f t="shared" si="16"/>
        <v>103.99281786881022</v>
      </c>
      <c r="G74" s="27">
        <f t="shared" si="17"/>
        <v>10.684978694062613</v>
      </c>
      <c r="H74" s="28">
        <f t="shared" si="18"/>
        <v>8270.1300000000047</v>
      </c>
      <c r="J74" s="38"/>
    </row>
    <row r="75" spans="1:10" ht="12.75" customHeight="1" x14ac:dyDescent="0.25">
      <c r="A75" s="24" t="s">
        <v>161</v>
      </c>
      <c r="B75" s="25" t="s">
        <v>5</v>
      </c>
      <c r="C75" s="26"/>
      <c r="D75" s="26">
        <v>35125</v>
      </c>
      <c r="E75" s="26"/>
      <c r="F75" s="27" t="str">
        <f t="shared" si="16"/>
        <v>x</v>
      </c>
      <c r="G75" s="27">
        <f t="shared" si="17"/>
        <v>0</v>
      </c>
      <c r="H75" s="28">
        <f t="shared" si="18"/>
        <v>0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3700954327.54</v>
      </c>
      <c r="D76" s="18">
        <v>18022263252</v>
      </c>
      <c r="E76" s="18">
        <v>3378533921.8000002</v>
      </c>
      <c r="F76" s="19">
        <f t="shared" si="16"/>
        <v>91.288181987527778</v>
      </c>
      <c r="G76" s="19">
        <f t="shared" si="17"/>
        <v>18.746446406641361</v>
      </c>
      <c r="H76" s="20">
        <f t="shared" si="18"/>
        <v>-322420405.73999977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18223191.399999999</v>
      </c>
      <c r="D77" s="18">
        <v>315165473</v>
      </c>
      <c r="E77" s="18">
        <v>21423309.329999998</v>
      </c>
      <c r="F77" s="19">
        <f t="shared" si="16"/>
        <v>117.56068879351176</v>
      </c>
      <c r="G77" s="19">
        <f t="shared" si="17"/>
        <v>6.7974797892915122</v>
      </c>
      <c r="H77" s="20">
        <f t="shared" si="18"/>
        <v>3200117.9299999997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17833048.760000002</v>
      </c>
      <c r="D78" s="26">
        <v>203334947</v>
      </c>
      <c r="E78" s="26">
        <v>21106516.530000001</v>
      </c>
      <c r="F78" s="27">
        <f t="shared" si="16"/>
        <v>118.35618695409207</v>
      </c>
      <c r="G78" s="27">
        <f t="shared" si="17"/>
        <v>10.380171653424632</v>
      </c>
      <c r="H78" s="28">
        <f t="shared" si="18"/>
        <v>3273467.7699999996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390142.64</v>
      </c>
      <c r="D79" s="26">
        <v>111830526</v>
      </c>
      <c r="E79" s="26">
        <v>316792.8</v>
      </c>
      <c r="F79" s="27">
        <f t="shared" si="16"/>
        <v>81.199224980894158</v>
      </c>
      <c r="G79" s="27">
        <f t="shared" si="17"/>
        <v>0.28327936148668387</v>
      </c>
      <c r="H79" s="28">
        <f t="shared" si="18"/>
        <v>-73349.840000000026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3446778698.6399999</v>
      </c>
      <c r="D80" s="18">
        <v>15802728500</v>
      </c>
      <c r="E80" s="18">
        <v>3142667430.5100002</v>
      </c>
      <c r="F80" s="19">
        <f t="shared" si="16"/>
        <v>91.176942452093229</v>
      </c>
      <c r="G80" s="19">
        <f t="shared" si="17"/>
        <v>19.886865932740665</v>
      </c>
      <c r="H80" s="20">
        <f t="shared" si="18"/>
        <v>-304111268.12999964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3446778698.6399999</v>
      </c>
      <c r="D81" s="26">
        <v>15802728500</v>
      </c>
      <c r="E81" s="26">
        <v>3142667430.5100002</v>
      </c>
      <c r="F81" s="27">
        <f t="shared" si="16"/>
        <v>91.176942452093229</v>
      </c>
      <c r="G81" s="27">
        <f t="shared" si="17"/>
        <v>19.886865932740665</v>
      </c>
      <c r="H81" s="28">
        <f t="shared" si="18"/>
        <v>-304111268.12999964</v>
      </c>
      <c r="J81" s="38"/>
    </row>
    <row r="82" spans="1:10" ht="12.75" customHeight="1" x14ac:dyDescent="0.25">
      <c r="A82" s="22" t="s">
        <v>187</v>
      </c>
      <c r="B82" s="17" t="s">
        <v>30</v>
      </c>
      <c r="C82" s="18">
        <v>86096800.900000006</v>
      </c>
      <c r="D82" s="18">
        <v>763345938</v>
      </c>
      <c r="E82" s="18">
        <v>88933244.920000002</v>
      </c>
      <c r="F82" s="19">
        <f t="shared" si="16"/>
        <v>103.29448247826825</v>
      </c>
      <c r="G82" s="19">
        <f t="shared" si="17"/>
        <v>11.650451059320369</v>
      </c>
      <c r="H82" s="20">
        <f t="shared" si="18"/>
        <v>2836444.0199999958</v>
      </c>
      <c r="J82" s="38"/>
    </row>
    <row r="83" spans="1:10" ht="12.75" customHeight="1" x14ac:dyDescent="0.25">
      <c r="A83" s="24" t="s">
        <v>160</v>
      </c>
      <c r="B83" s="25" t="s">
        <v>4</v>
      </c>
      <c r="C83" s="26">
        <v>86088767.030000001</v>
      </c>
      <c r="D83" s="26">
        <v>707241600</v>
      </c>
      <c r="E83" s="26">
        <v>87741851.560000002</v>
      </c>
      <c r="F83" s="27">
        <f t="shared" si="16"/>
        <v>101.92020932234276</v>
      </c>
      <c r="G83" s="27">
        <f t="shared" si="17"/>
        <v>12.406206246917602</v>
      </c>
      <c r="H83" s="28">
        <f t="shared" si="18"/>
        <v>1653084.5300000012</v>
      </c>
      <c r="J83" s="38"/>
    </row>
    <row r="84" spans="1:10" ht="12.75" customHeight="1" x14ac:dyDescent="0.25">
      <c r="A84" s="24" t="s">
        <v>161</v>
      </c>
      <c r="B84" s="25" t="s">
        <v>313</v>
      </c>
      <c r="C84" s="26">
        <v>8033.87</v>
      </c>
      <c r="D84" s="26">
        <v>56104338</v>
      </c>
      <c r="E84" s="26">
        <v>1191393.3600000001</v>
      </c>
      <c r="F84" s="27">
        <f t="shared" si="16"/>
        <v>14829.632045328093</v>
      </c>
      <c r="G84" s="27">
        <f t="shared" si="17"/>
        <v>2.1235316242391096</v>
      </c>
      <c r="H84" s="28">
        <f t="shared" si="18"/>
        <v>1183359.49</v>
      </c>
      <c r="J84" s="38"/>
    </row>
    <row r="85" spans="1:10" ht="12.75" customHeight="1" x14ac:dyDescent="0.25">
      <c r="A85" s="22" t="s">
        <v>188</v>
      </c>
      <c r="B85" s="17" t="s">
        <v>31</v>
      </c>
      <c r="C85" s="18">
        <v>146767987.00999999</v>
      </c>
      <c r="D85" s="18">
        <v>1112355131</v>
      </c>
      <c r="E85" s="18">
        <v>122184504.41</v>
      </c>
      <c r="F85" s="19">
        <f t="shared" si="16"/>
        <v>83.250105761602484</v>
      </c>
      <c r="G85" s="19">
        <f t="shared" si="17"/>
        <v>10.9843071699734</v>
      </c>
      <c r="H85" s="20">
        <f t="shared" si="18"/>
        <v>-24583482.599999994</v>
      </c>
      <c r="J85" s="38"/>
    </row>
    <row r="86" spans="1:10" ht="12.75" customHeight="1" x14ac:dyDescent="0.25">
      <c r="A86" s="24" t="s">
        <v>160</v>
      </c>
      <c r="B86" s="25" t="s">
        <v>4</v>
      </c>
      <c r="C86" s="26">
        <v>137084025.91</v>
      </c>
      <c r="D86" s="26">
        <v>958310555</v>
      </c>
      <c r="E86" s="26">
        <v>117954797.81</v>
      </c>
      <c r="F86" s="27">
        <f t="shared" si="16"/>
        <v>86.045618391336902</v>
      </c>
      <c r="G86" s="27">
        <f t="shared" si="17"/>
        <v>12.308619287825751</v>
      </c>
      <c r="H86" s="28">
        <f t="shared" si="18"/>
        <v>-19129228.099999994</v>
      </c>
      <c r="J86" s="38"/>
    </row>
    <row r="87" spans="1:10" ht="12.75" customHeight="1" x14ac:dyDescent="0.25">
      <c r="A87" s="24" t="s">
        <v>161</v>
      </c>
      <c r="B87" s="25" t="s">
        <v>313</v>
      </c>
      <c r="C87" s="26">
        <v>9683961.0999999996</v>
      </c>
      <c r="D87" s="26">
        <v>154044576</v>
      </c>
      <c r="E87" s="26">
        <v>4229706.5999999996</v>
      </c>
      <c r="F87" s="27">
        <f t="shared" si="16"/>
        <v>43.677443107449079</v>
      </c>
      <c r="G87" s="27">
        <f t="shared" si="17"/>
        <v>2.7457679522581824</v>
      </c>
      <c r="H87" s="28">
        <f t="shared" si="18"/>
        <v>-5454254.5</v>
      </c>
      <c r="J87" s="38"/>
    </row>
    <row r="88" spans="1:10" ht="12.75" customHeight="1" x14ac:dyDescent="0.25">
      <c r="A88" s="22" t="s">
        <v>189</v>
      </c>
      <c r="B88" s="17" t="s">
        <v>373</v>
      </c>
      <c r="C88" s="18">
        <v>3028045.85</v>
      </c>
      <c r="D88" s="18">
        <v>28168210</v>
      </c>
      <c r="E88" s="18">
        <v>3294763.98</v>
      </c>
      <c r="F88" s="19">
        <f t="shared" si="16"/>
        <v>108.80825929369595</v>
      </c>
      <c r="G88" s="19">
        <f t="shared" si="17"/>
        <v>11.696746012614929</v>
      </c>
      <c r="H88" s="20">
        <f t="shared" si="18"/>
        <v>266718.12999999989</v>
      </c>
      <c r="J88" s="38"/>
    </row>
    <row r="89" spans="1:10" ht="12.75" customHeight="1" x14ac:dyDescent="0.25">
      <c r="A89" s="24" t="s">
        <v>160</v>
      </c>
      <c r="B89" s="25" t="s">
        <v>4</v>
      </c>
      <c r="C89" s="26">
        <v>2992486.8</v>
      </c>
      <c r="D89" s="26">
        <v>27786710</v>
      </c>
      <c r="E89" s="26">
        <v>3292796.18</v>
      </c>
      <c r="F89" s="27">
        <f t="shared" si="16"/>
        <v>110.03544543621715</v>
      </c>
      <c r="G89" s="27">
        <f t="shared" si="17"/>
        <v>11.85025567978361</v>
      </c>
      <c r="H89" s="28">
        <f t="shared" si="18"/>
        <v>300309.38000000035</v>
      </c>
      <c r="J89" s="38"/>
    </row>
    <row r="90" spans="1:10" ht="12.75" customHeight="1" x14ac:dyDescent="0.25">
      <c r="A90" s="24" t="s">
        <v>161</v>
      </c>
      <c r="B90" s="25" t="s">
        <v>313</v>
      </c>
      <c r="C90" s="26">
        <v>35559.050000000003</v>
      </c>
      <c r="D90" s="26">
        <v>381500</v>
      </c>
      <c r="E90" s="26">
        <v>1967.8</v>
      </c>
      <c r="F90" s="27">
        <f t="shared" si="16"/>
        <v>5.5338936220174606</v>
      </c>
      <c r="G90" s="27">
        <f t="shared" si="17"/>
        <v>0.51580602883355176</v>
      </c>
      <c r="H90" s="28">
        <f t="shared" si="18"/>
        <v>-33591.25</v>
      </c>
      <c r="J90" s="38"/>
    </row>
    <row r="91" spans="1:10" ht="12.75" customHeight="1" x14ac:dyDescent="0.25">
      <c r="A91" s="22" t="s">
        <v>310</v>
      </c>
      <c r="B91" s="17" t="s">
        <v>32</v>
      </c>
      <c r="C91" s="18">
        <v>59603.74</v>
      </c>
      <c r="D91" s="18">
        <v>500000</v>
      </c>
      <c r="E91" s="18">
        <v>30668.65</v>
      </c>
      <c r="F91" s="19">
        <f t="shared" si="16"/>
        <v>51.454237603210807</v>
      </c>
      <c r="G91" s="19">
        <f t="shared" si="17"/>
        <v>6.1337300000000008</v>
      </c>
      <c r="H91" s="20">
        <f t="shared" si="18"/>
        <v>-28935.089999999997</v>
      </c>
      <c r="J91" s="38"/>
    </row>
    <row r="92" spans="1:10" ht="12.75" customHeight="1" x14ac:dyDescent="0.25">
      <c r="A92" s="24" t="s">
        <v>160</v>
      </c>
      <c r="B92" s="25" t="s">
        <v>4</v>
      </c>
      <c r="C92" s="26">
        <v>59603.74</v>
      </c>
      <c r="D92" s="26">
        <v>500000</v>
      </c>
      <c r="E92" s="26">
        <v>30668.65</v>
      </c>
      <c r="F92" s="27">
        <f t="shared" si="16"/>
        <v>51.454237603210807</v>
      </c>
      <c r="G92" s="27">
        <f t="shared" si="17"/>
        <v>6.1337300000000008</v>
      </c>
      <c r="H92" s="28">
        <f t="shared" si="18"/>
        <v>-28935.089999999997</v>
      </c>
      <c r="J92" s="38"/>
    </row>
    <row r="93" spans="1:10" ht="12.75" customHeight="1" x14ac:dyDescent="0.25">
      <c r="A93" s="16" t="s">
        <v>190</v>
      </c>
      <c r="B93" s="17" t="s">
        <v>33</v>
      </c>
      <c r="C93" s="18">
        <v>48971623.850000001</v>
      </c>
      <c r="D93" s="18">
        <v>352258224</v>
      </c>
      <c r="E93" s="18">
        <v>47710151.859999999</v>
      </c>
      <c r="F93" s="19">
        <f t="shared" si="16"/>
        <v>97.424075636405504</v>
      </c>
      <c r="G93" s="19">
        <f t="shared" si="17"/>
        <v>13.544084597440087</v>
      </c>
      <c r="H93" s="20">
        <f t="shared" si="18"/>
        <v>-1261471.9900000021</v>
      </c>
      <c r="J93" s="38"/>
    </row>
    <row r="94" spans="1:10" ht="12.75" customHeight="1" x14ac:dyDescent="0.25">
      <c r="A94" s="16" t="s">
        <v>191</v>
      </c>
      <c r="B94" s="17" t="s">
        <v>34</v>
      </c>
      <c r="C94" s="18">
        <v>916245.32</v>
      </c>
      <c r="D94" s="18">
        <v>8350900</v>
      </c>
      <c r="E94" s="18">
        <v>854009.66</v>
      </c>
      <c r="F94" s="19">
        <f t="shared" si="16"/>
        <v>93.207533109145942</v>
      </c>
      <c r="G94" s="19">
        <f t="shared" si="17"/>
        <v>10.226558335029758</v>
      </c>
      <c r="H94" s="20">
        <f t="shared" si="18"/>
        <v>-62235.659999999916</v>
      </c>
      <c r="J94" s="38"/>
    </row>
    <row r="95" spans="1:10" ht="12.75" customHeight="1" x14ac:dyDescent="0.25">
      <c r="A95" s="22" t="s">
        <v>192</v>
      </c>
      <c r="B95" s="17" t="s">
        <v>374</v>
      </c>
      <c r="C95" s="18">
        <v>916245.32</v>
      </c>
      <c r="D95" s="18">
        <v>8350900</v>
      </c>
      <c r="E95" s="18">
        <v>854009.66</v>
      </c>
      <c r="F95" s="19">
        <f t="shared" si="16"/>
        <v>93.207533109145942</v>
      </c>
      <c r="G95" s="19">
        <f t="shared" si="17"/>
        <v>10.226558335029758</v>
      </c>
      <c r="H95" s="20">
        <f t="shared" si="18"/>
        <v>-62235.659999999916</v>
      </c>
      <c r="J95" s="38"/>
    </row>
    <row r="96" spans="1:10" ht="12.75" customHeight="1" x14ac:dyDescent="0.25">
      <c r="A96" s="24" t="s">
        <v>160</v>
      </c>
      <c r="B96" s="25" t="s">
        <v>4</v>
      </c>
      <c r="C96" s="26">
        <v>916245.32</v>
      </c>
      <c r="D96" s="26">
        <v>8140900</v>
      </c>
      <c r="E96" s="26">
        <v>854009.66</v>
      </c>
      <c r="F96" s="27">
        <f t="shared" si="16"/>
        <v>93.207533109145942</v>
      </c>
      <c r="G96" s="27">
        <f t="shared" si="17"/>
        <v>10.490359296883637</v>
      </c>
      <c r="H96" s="28">
        <f t="shared" si="18"/>
        <v>-62235.659999999916</v>
      </c>
      <c r="J96" s="38"/>
    </row>
    <row r="97" spans="1:10" ht="12.75" customHeight="1" x14ac:dyDescent="0.25">
      <c r="A97" s="24" t="s">
        <v>161</v>
      </c>
      <c r="B97" s="25" t="s">
        <v>313</v>
      </c>
      <c r="C97" s="26"/>
      <c r="D97" s="26">
        <v>210000</v>
      </c>
      <c r="E97" s="26"/>
      <c r="F97" s="27" t="str">
        <f t="shared" si="16"/>
        <v>x</v>
      </c>
      <c r="G97" s="27">
        <f t="shared" si="17"/>
        <v>0</v>
      </c>
      <c r="H97" s="28">
        <f t="shared" si="18"/>
        <v>0</v>
      </c>
      <c r="J97" s="38"/>
    </row>
    <row r="98" spans="1:10" ht="12.75" customHeight="1" x14ac:dyDescent="0.25">
      <c r="A98" s="16" t="s">
        <v>193</v>
      </c>
      <c r="B98" s="17" t="s">
        <v>35</v>
      </c>
      <c r="C98" s="18">
        <v>658766462.33000004</v>
      </c>
      <c r="D98" s="18">
        <v>7273636119</v>
      </c>
      <c r="E98" s="18">
        <v>919854712.74000001</v>
      </c>
      <c r="F98" s="19">
        <f t="shared" si="16"/>
        <v>139.63289956907542</v>
      </c>
      <c r="G98" s="19">
        <f t="shared" si="17"/>
        <v>12.646421922828663</v>
      </c>
      <c r="H98" s="20">
        <f t="shared" si="18"/>
        <v>261088250.40999997</v>
      </c>
      <c r="J98" s="38"/>
    </row>
    <row r="99" spans="1:10" ht="12.75" customHeight="1" x14ac:dyDescent="0.25">
      <c r="A99" s="22" t="s">
        <v>194</v>
      </c>
      <c r="B99" s="17" t="s">
        <v>36</v>
      </c>
      <c r="C99" s="18">
        <v>658766462.33000004</v>
      </c>
      <c r="D99" s="18">
        <v>7273636119</v>
      </c>
      <c r="E99" s="18">
        <v>919854712.74000001</v>
      </c>
      <c r="F99" s="19">
        <f t="shared" si="16"/>
        <v>139.63289956907542</v>
      </c>
      <c r="G99" s="19">
        <f t="shared" si="17"/>
        <v>12.646421922828663</v>
      </c>
      <c r="H99" s="20">
        <f t="shared" si="18"/>
        <v>261088250.40999997</v>
      </c>
      <c r="J99" s="38"/>
    </row>
    <row r="100" spans="1:10" ht="12.75" customHeight="1" x14ac:dyDescent="0.25">
      <c r="A100" s="24" t="s">
        <v>160</v>
      </c>
      <c r="B100" s="25" t="s">
        <v>4</v>
      </c>
      <c r="C100" s="26">
        <v>623534382.80999994</v>
      </c>
      <c r="D100" s="26">
        <v>4164242128</v>
      </c>
      <c r="E100" s="26">
        <v>591757321.19000006</v>
      </c>
      <c r="F100" s="27">
        <f t="shared" si="16"/>
        <v>94.903719426538373</v>
      </c>
      <c r="G100" s="27">
        <f t="shared" si="17"/>
        <v>14.210444613944889</v>
      </c>
      <c r="H100" s="28">
        <f t="shared" si="18"/>
        <v>-31777061.619999886</v>
      </c>
      <c r="J100" s="38"/>
    </row>
    <row r="101" spans="1:10" ht="12.75" customHeight="1" x14ac:dyDescent="0.25">
      <c r="A101" s="24" t="s">
        <v>161</v>
      </c>
      <c r="B101" s="25" t="s">
        <v>313</v>
      </c>
      <c r="C101" s="26">
        <v>35232079.520000003</v>
      </c>
      <c r="D101" s="26">
        <v>3109393991</v>
      </c>
      <c r="E101" s="26">
        <v>328097391.55000001</v>
      </c>
      <c r="F101" s="27">
        <f t="shared" si="16"/>
        <v>931.24617115986791</v>
      </c>
      <c r="G101" s="27">
        <f t="shared" si="17"/>
        <v>10.551811462286961</v>
      </c>
      <c r="H101" s="28">
        <f t="shared" si="18"/>
        <v>292865312.03000003</v>
      </c>
      <c r="J101" s="38"/>
    </row>
    <row r="102" spans="1:10" ht="12.75" customHeight="1" x14ac:dyDescent="0.25">
      <c r="A102" s="16" t="s">
        <v>195</v>
      </c>
      <c r="B102" s="17" t="s">
        <v>375</v>
      </c>
      <c r="C102" s="18">
        <v>3598402.32</v>
      </c>
      <c r="D102" s="18">
        <v>150287533</v>
      </c>
      <c r="E102" s="18">
        <v>5825804.0599999996</v>
      </c>
      <c r="F102" s="19">
        <f t="shared" si="16"/>
        <v>161.89974166090465</v>
      </c>
      <c r="G102" s="19">
        <f t="shared" si="17"/>
        <v>3.8764386797140378</v>
      </c>
      <c r="H102" s="20">
        <f t="shared" si="18"/>
        <v>2227401.7399999998</v>
      </c>
      <c r="J102" s="38"/>
    </row>
    <row r="103" spans="1:10" ht="12.75" customHeight="1" x14ac:dyDescent="0.25">
      <c r="A103" s="22" t="s">
        <v>196</v>
      </c>
      <c r="B103" s="17" t="s">
        <v>376</v>
      </c>
      <c r="C103" s="18">
        <v>2816149.78</v>
      </c>
      <c r="D103" s="18">
        <v>139164266</v>
      </c>
      <c r="E103" s="18">
        <v>4485579.92</v>
      </c>
      <c r="F103" s="19">
        <f t="shared" si="16"/>
        <v>159.28058769658199</v>
      </c>
      <c r="G103" s="19">
        <f t="shared" si="17"/>
        <v>3.2232268016273657</v>
      </c>
      <c r="H103" s="20">
        <f t="shared" si="18"/>
        <v>1669430.1400000001</v>
      </c>
      <c r="J103" s="38"/>
    </row>
    <row r="104" spans="1:10" ht="12.75" customHeight="1" x14ac:dyDescent="0.25">
      <c r="A104" s="24" t="s">
        <v>160</v>
      </c>
      <c r="B104" s="25" t="s">
        <v>4</v>
      </c>
      <c r="C104" s="26">
        <v>2816149.78</v>
      </c>
      <c r="D104" s="26">
        <v>138504266</v>
      </c>
      <c r="E104" s="26">
        <v>4485236.92</v>
      </c>
      <c r="F104" s="27">
        <f t="shared" si="16"/>
        <v>159.26840794668243</v>
      </c>
      <c r="G104" s="27">
        <f t="shared" si="17"/>
        <v>3.238338463885293</v>
      </c>
      <c r="H104" s="28">
        <f t="shared" si="18"/>
        <v>1669087.1400000001</v>
      </c>
      <c r="J104" s="38"/>
    </row>
    <row r="105" spans="1:10" ht="12.75" customHeight="1" x14ac:dyDescent="0.25">
      <c r="A105" s="24" t="s">
        <v>161</v>
      </c>
      <c r="B105" s="25" t="s">
        <v>313</v>
      </c>
      <c r="C105" s="26"/>
      <c r="D105" s="26">
        <v>660000</v>
      </c>
      <c r="E105" s="26">
        <v>343</v>
      </c>
      <c r="F105" s="27" t="str">
        <f t="shared" si="16"/>
        <v>x</v>
      </c>
      <c r="G105" s="27">
        <f t="shared" si="17"/>
        <v>5.1969696969696971E-2</v>
      </c>
      <c r="H105" s="28">
        <f t="shared" si="18"/>
        <v>343</v>
      </c>
      <c r="J105" s="38"/>
    </row>
    <row r="106" spans="1:10" ht="12.75" customHeight="1" x14ac:dyDescent="0.25">
      <c r="A106" s="22" t="s">
        <v>197</v>
      </c>
      <c r="B106" s="17" t="s">
        <v>37</v>
      </c>
      <c r="C106" s="18">
        <v>782252.54</v>
      </c>
      <c r="D106" s="18">
        <v>11123267</v>
      </c>
      <c r="E106" s="18">
        <v>1340224.1399999999</v>
      </c>
      <c r="F106" s="19">
        <f t="shared" si="16"/>
        <v>171.32883199075323</v>
      </c>
      <c r="G106" s="19">
        <f t="shared" si="17"/>
        <v>12.04883547252799</v>
      </c>
      <c r="H106" s="20">
        <f t="shared" si="18"/>
        <v>557971.59999999986</v>
      </c>
      <c r="J106" s="38"/>
    </row>
    <row r="107" spans="1:10" ht="12.75" customHeight="1" x14ac:dyDescent="0.25">
      <c r="A107" s="24" t="s">
        <v>160</v>
      </c>
      <c r="B107" s="25" t="s">
        <v>4</v>
      </c>
      <c r="C107" s="26">
        <v>782252.54</v>
      </c>
      <c r="D107" s="26">
        <v>11095267</v>
      </c>
      <c r="E107" s="26">
        <v>1340224.1399999999</v>
      </c>
      <c r="F107" s="27">
        <f t="shared" si="16"/>
        <v>171.32883199075323</v>
      </c>
      <c r="G107" s="27">
        <f t="shared" si="17"/>
        <v>12.079241896567247</v>
      </c>
      <c r="H107" s="28">
        <f t="shared" si="18"/>
        <v>557971.59999999986</v>
      </c>
      <c r="J107" s="38"/>
    </row>
    <row r="108" spans="1:10" ht="12.75" customHeight="1" x14ac:dyDescent="0.25">
      <c r="A108" s="24" t="s">
        <v>161</v>
      </c>
      <c r="B108" s="25" t="s">
        <v>313</v>
      </c>
      <c r="C108" s="26"/>
      <c r="D108" s="26">
        <v>28000</v>
      </c>
      <c r="E108" s="26"/>
      <c r="F108" s="27" t="str">
        <f t="shared" si="16"/>
        <v>x</v>
      </c>
      <c r="G108" s="27">
        <f t="shared" si="17"/>
        <v>0</v>
      </c>
      <c r="H108" s="28">
        <f t="shared" si="18"/>
        <v>0</v>
      </c>
      <c r="J108" s="38"/>
    </row>
    <row r="109" spans="1:10" ht="12.75" customHeight="1" x14ac:dyDescent="0.25">
      <c r="A109" s="16" t="s">
        <v>198</v>
      </c>
      <c r="B109" s="17" t="s">
        <v>377</v>
      </c>
      <c r="C109" s="18">
        <v>17303833.190000001</v>
      </c>
      <c r="D109" s="18">
        <v>790411062</v>
      </c>
      <c r="E109" s="18">
        <v>42583561.859999999</v>
      </c>
      <c r="F109" s="19">
        <f t="shared" si="16"/>
        <v>246.09322912688108</v>
      </c>
      <c r="G109" s="19">
        <f t="shared" si="17"/>
        <v>5.387520988414507</v>
      </c>
      <c r="H109" s="20">
        <f t="shared" si="18"/>
        <v>25279728.669999998</v>
      </c>
      <c r="J109" s="38"/>
    </row>
    <row r="110" spans="1:10" ht="12.75" customHeight="1" x14ac:dyDescent="0.25">
      <c r="A110" s="22" t="s">
        <v>199</v>
      </c>
      <c r="B110" s="17" t="s">
        <v>378</v>
      </c>
      <c r="C110" s="18">
        <v>17303833.190000001</v>
      </c>
      <c r="D110" s="18">
        <v>790411062</v>
      </c>
      <c r="E110" s="18">
        <v>42583561.859999999</v>
      </c>
      <c r="F110" s="19">
        <f t="shared" si="16"/>
        <v>246.09322912688108</v>
      </c>
      <c r="G110" s="19">
        <f t="shared" si="17"/>
        <v>5.387520988414507</v>
      </c>
      <c r="H110" s="20">
        <f t="shared" si="18"/>
        <v>25279728.669999998</v>
      </c>
      <c r="J110" s="38"/>
    </row>
    <row r="111" spans="1:10" ht="12.75" customHeight="1" x14ac:dyDescent="0.25">
      <c r="A111" s="24" t="s">
        <v>160</v>
      </c>
      <c r="B111" s="25" t="s">
        <v>4</v>
      </c>
      <c r="C111" s="26">
        <v>13128159.529999999</v>
      </c>
      <c r="D111" s="26">
        <v>496244998</v>
      </c>
      <c r="E111" s="26">
        <v>36276214.700000003</v>
      </c>
      <c r="F111" s="27">
        <f t="shared" si="16"/>
        <v>276.32368891544087</v>
      </c>
      <c r="G111" s="27">
        <f t="shared" si="17"/>
        <v>7.3101421366870891</v>
      </c>
      <c r="H111" s="28">
        <f t="shared" si="18"/>
        <v>23148055.170000002</v>
      </c>
      <c r="J111" s="38"/>
    </row>
    <row r="112" spans="1:10" ht="12.75" customHeight="1" x14ac:dyDescent="0.25">
      <c r="A112" s="24" t="s">
        <v>161</v>
      </c>
      <c r="B112" s="25" t="s">
        <v>313</v>
      </c>
      <c r="C112" s="26">
        <v>4175673.66</v>
      </c>
      <c r="D112" s="26">
        <v>294166064</v>
      </c>
      <c r="E112" s="26">
        <v>6307347.1600000001</v>
      </c>
      <c r="F112" s="27">
        <f t="shared" si="16"/>
        <v>151.04981072682773</v>
      </c>
      <c r="G112" s="27">
        <f t="shared" si="17"/>
        <v>2.1441450703844613</v>
      </c>
      <c r="H112" s="28">
        <f t="shared" si="18"/>
        <v>2131673.5</v>
      </c>
      <c r="J112" s="38"/>
    </row>
    <row r="113" spans="1:10" ht="12.75" customHeight="1" x14ac:dyDescent="0.25">
      <c r="A113" s="16" t="s">
        <v>200</v>
      </c>
      <c r="B113" s="17" t="s">
        <v>38</v>
      </c>
      <c r="C113" s="18">
        <v>7659390.3700000001</v>
      </c>
      <c r="D113" s="18">
        <v>697151199</v>
      </c>
      <c r="E113" s="18">
        <v>8338946.5499999998</v>
      </c>
      <c r="F113" s="19">
        <f t="shared" si="16"/>
        <v>108.87219670460536</v>
      </c>
      <c r="G113" s="19">
        <f t="shared" si="17"/>
        <v>1.1961460529597396</v>
      </c>
      <c r="H113" s="20">
        <f t="shared" si="18"/>
        <v>679556.1799999997</v>
      </c>
      <c r="J113" s="38"/>
    </row>
    <row r="114" spans="1:10" ht="12.75" customHeight="1" x14ac:dyDescent="0.25">
      <c r="A114" s="22" t="s">
        <v>201</v>
      </c>
      <c r="B114" s="17" t="s">
        <v>39</v>
      </c>
      <c r="C114" s="18">
        <v>7659390.3700000001</v>
      </c>
      <c r="D114" s="18">
        <v>697151199</v>
      </c>
      <c r="E114" s="18">
        <v>8338946.5499999998</v>
      </c>
      <c r="F114" s="19">
        <f t="shared" si="16"/>
        <v>108.87219670460536</v>
      </c>
      <c r="G114" s="19">
        <f t="shared" si="17"/>
        <v>1.1961460529597396</v>
      </c>
      <c r="H114" s="20">
        <f t="shared" si="18"/>
        <v>679556.1799999997</v>
      </c>
      <c r="J114" s="38"/>
    </row>
    <row r="115" spans="1:10" ht="12.75" customHeight="1" x14ac:dyDescent="0.25">
      <c r="A115" s="24" t="s">
        <v>160</v>
      </c>
      <c r="B115" s="25" t="s">
        <v>4</v>
      </c>
      <c r="C115" s="26">
        <v>7653285.0700000003</v>
      </c>
      <c r="D115" s="26">
        <v>280907053</v>
      </c>
      <c r="E115" s="26">
        <v>8338946.5499999998</v>
      </c>
      <c r="F115" s="27">
        <f t="shared" si="16"/>
        <v>108.95904796082552</v>
      </c>
      <c r="G115" s="27">
        <f t="shared" si="17"/>
        <v>2.9685785603966304</v>
      </c>
      <c r="H115" s="28">
        <f t="shared" si="18"/>
        <v>685661.47999999952</v>
      </c>
      <c r="J115" s="38"/>
    </row>
    <row r="116" spans="1:10" ht="12.75" customHeight="1" x14ac:dyDescent="0.25">
      <c r="A116" s="24" t="s">
        <v>161</v>
      </c>
      <c r="B116" s="25" t="s">
        <v>313</v>
      </c>
      <c r="C116" s="26">
        <v>6105.3</v>
      </c>
      <c r="D116" s="26">
        <v>416244146</v>
      </c>
      <c r="E116" s="26"/>
      <c r="F116" s="27">
        <f t="shared" si="16"/>
        <v>0</v>
      </c>
      <c r="G116" s="27">
        <f t="shared" si="17"/>
        <v>0</v>
      </c>
      <c r="H116" s="28">
        <f t="shared" si="18"/>
        <v>-6105.3</v>
      </c>
      <c r="J116" s="38"/>
    </row>
    <row r="117" spans="1:10" ht="12.75" customHeight="1" x14ac:dyDescent="0.25">
      <c r="A117" s="16" t="s">
        <v>338</v>
      </c>
      <c r="B117" s="17" t="s">
        <v>339</v>
      </c>
      <c r="C117" s="18">
        <v>307098767.45999998</v>
      </c>
      <c r="D117" s="18">
        <v>2177005828</v>
      </c>
      <c r="E117" s="18">
        <v>348110828.99000001</v>
      </c>
      <c r="F117" s="19">
        <f t="shared" ref="F117:F148" si="19">IF(C117=0,"x",E117/C117*100)</f>
        <v>113.35468125424563</v>
      </c>
      <c r="G117" s="19">
        <f t="shared" ref="G117:G148" si="20">IF(D117=0,"x",E117/D117*100)</f>
        <v>15.990348969796145</v>
      </c>
      <c r="H117" s="30">
        <f t="shared" si="18"/>
        <v>41012061.530000031</v>
      </c>
      <c r="J117" s="38"/>
    </row>
    <row r="118" spans="1:10" ht="12.75" customHeight="1" x14ac:dyDescent="0.25">
      <c r="A118" s="22" t="s">
        <v>340</v>
      </c>
      <c r="B118" s="17" t="s">
        <v>341</v>
      </c>
      <c r="C118" s="18">
        <v>307098767.45999998</v>
      </c>
      <c r="D118" s="18">
        <v>2177005828</v>
      </c>
      <c r="E118" s="18">
        <v>348110828.99000001</v>
      </c>
      <c r="F118" s="19">
        <f t="shared" si="19"/>
        <v>113.35468125424563</v>
      </c>
      <c r="G118" s="19">
        <f t="shared" si="20"/>
        <v>15.990348969796145</v>
      </c>
      <c r="H118" s="30">
        <f t="shared" si="18"/>
        <v>41012061.530000031</v>
      </c>
      <c r="J118" s="38"/>
    </row>
    <row r="119" spans="1:10" ht="12.75" customHeight="1" x14ac:dyDescent="0.25">
      <c r="A119" s="24" t="s">
        <v>160</v>
      </c>
      <c r="B119" s="25" t="s">
        <v>4</v>
      </c>
      <c r="C119" s="26">
        <v>307085652.56</v>
      </c>
      <c r="D119" s="26">
        <v>2176645828</v>
      </c>
      <c r="E119" s="26">
        <v>348110828.99000001</v>
      </c>
      <c r="F119" s="27">
        <f t="shared" si="19"/>
        <v>113.35952236387348</v>
      </c>
      <c r="G119" s="27">
        <f t="shared" si="20"/>
        <v>15.99299364701238</v>
      </c>
      <c r="H119" s="28">
        <f t="shared" si="18"/>
        <v>41025176.430000007</v>
      </c>
      <c r="J119" s="38"/>
    </row>
    <row r="120" spans="1:10" ht="12.75" customHeight="1" x14ac:dyDescent="0.25">
      <c r="A120" s="24" t="s">
        <v>161</v>
      </c>
      <c r="B120" s="25" t="s">
        <v>313</v>
      </c>
      <c r="C120" s="26">
        <v>13114.9</v>
      </c>
      <c r="D120" s="26">
        <v>360000</v>
      </c>
      <c r="E120" s="26"/>
      <c r="F120" s="27">
        <f t="shared" ref="F120:F121" si="21">IF(C120=0,"x",E120/C120*100)</f>
        <v>0</v>
      </c>
      <c r="G120" s="27">
        <f t="shared" ref="G120:G121" si="22">IF(D120=0,"x",E120/D120*100)</f>
        <v>0</v>
      </c>
      <c r="H120" s="28">
        <f t="shared" ref="H120:H121" si="23">+E120-C120</f>
        <v>-13114.9</v>
      </c>
      <c r="J120" s="38"/>
    </row>
    <row r="121" spans="1:10" ht="12.75" customHeight="1" x14ac:dyDescent="0.25">
      <c r="A121" s="16" t="s">
        <v>329</v>
      </c>
      <c r="B121" s="17" t="s">
        <v>330</v>
      </c>
      <c r="C121" s="18">
        <v>52677264.829999998</v>
      </c>
      <c r="D121" s="18">
        <v>369148993</v>
      </c>
      <c r="E121" s="18">
        <v>54436699.509999998</v>
      </c>
      <c r="F121" s="19">
        <f t="shared" si="21"/>
        <v>103.34002664276143</v>
      </c>
      <c r="G121" s="19">
        <f t="shared" si="22"/>
        <v>14.746538807434861</v>
      </c>
      <c r="H121" s="30">
        <f t="shared" si="23"/>
        <v>1759434.6799999997</v>
      </c>
      <c r="J121" s="38"/>
    </row>
    <row r="122" spans="1:10" ht="12.75" customHeight="1" x14ac:dyDescent="0.25">
      <c r="A122" s="22" t="s">
        <v>331</v>
      </c>
      <c r="B122" s="17" t="s">
        <v>42</v>
      </c>
      <c r="C122" s="18">
        <v>52677264.829999998</v>
      </c>
      <c r="D122" s="18">
        <v>360929993</v>
      </c>
      <c r="E122" s="18">
        <v>54436699.509999998</v>
      </c>
      <c r="F122" s="19">
        <f t="shared" ref="F122:F127" si="24">IF(C122=0,"x",E122/C122*100)</f>
        <v>103.34002664276143</v>
      </c>
      <c r="G122" s="19">
        <f t="shared" ref="G122:G128" si="25">IF(D122=0,"x",E122/D122*100)</f>
        <v>15.082342993312833</v>
      </c>
      <c r="H122" s="20">
        <f t="shared" ref="H122:H129" si="26">+E122-C122</f>
        <v>1759434.6799999997</v>
      </c>
      <c r="J122" s="38"/>
    </row>
    <row r="123" spans="1:10" ht="12.75" customHeight="1" x14ac:dyDescent="0.25">
      <c r="A123" s="24" t="s">
        <v>160</v>
      </c>
      <c r="B123" s="25" t="s">
        <v>4</v>
      </c>
      <c r="C123" s="26">
        <v>52575644.079999998</v>
      </c>
      <c r="D123" s="26">
        <v>356610993</v>
      </c>
      <c r="E123" s="26">
        <v>54416869.210000001</v>
      </c>
      <c r="F123" s="27">
        <f t="shared" si="24"/>
        <v>103.50204959391152</v>
      </c>
      <c r="G123" s="27">
        <f t="shared" si="25"/>
        <v>15.259448047918141</v>
      </c>
      <c r="H123" s="28">
        <f t="shared" si="26"/>
        <v>1841225.1300000027</v>
      </c>
      <c r="J123" s="38"/>
    </row>
    <row r="124" spans="1:10" ht="12.75" customHeight="1" x14ac:dyDescent="0.25">
      <c r="A124" s="24" t="s">
        <v>161</v>
      </c>
      <c r="B124" s="25" t="s">
        <v>313</v>
      </c>
      <c r="C124" s="26">
        <v>101620.75</v>
      </c>
      <c r="D124" s="26">
        <v>4319000</v>
      </c>
      <c r="E124" s="26">
        <v>19830.3</v>
      </c>
      <c r="F124" s="27">
        <f t="shared" si="24"/>
        <v>19.514026416848921</v>
      </c>
      <c r="G124" s="27">
        <f t="shared" si="25"/>
        <v>0.45914100486223663</v>
      </c>
      <c r="H124" s="28">
        <f t="shared" si="26"/>
        <v>-81790.45</v>
      </c>
      <c r="J124" s="38"/>
    </row>
    <row r="125" spans="1:10" ht="12.75" customHeight="1" x14ac:dyDescent="0.25">
      <c r="A125" s="22" t="s">
        <v>424</v>
      </c>
      <c r="B125" s="17" t="s">
        <v>425</v>
      </c>
      <c r="C125" s="26"/>
      <c r="D125" s="26">
        <v>8219000</v>
      </c>
      <c r="E125" s="26"/>
      <c r="F125" s="19" t="str">
        <f t="shared" si="24"/>
        <v>x</v>
      </c>
      <c r="G125" s="19">
        <f t="shared" si="25"/>
        <v>0</v>
      </c>
      <c r="H125" s="30">
        <f t="shared" si="26"/>
        <v>0</v>
      </c>
      <c r="J125" s="38"/>
    </row>
    <row r="126" spans="1:10" ht="12.75" customHeight="1" x14ac:dyDescent="0.25">
      <c r="A126" s="24" t="s">
        <v>160</v>
      </c>
      <c r="B126" s="25" t="s">
        <v>4</v>
      </c>
      <c r="C126" s="26"/>
      <c r="D126" s="26">
        <v>7644000</v>
      </c>
      <c r="E126" s="26"/>
      <c r="F126" s="27" t="str">
        <f t="shared" si="24"/>
        <v>x</v>
      </c>
      <c r="G126" s="27">
        <f t="shared" si="25"/>
        <v>0</v>
      </c>
      <c r="H126" s="28">
        <f t="shared" si="26"/>
        <v>0</v>
      </c>
      <c r="J126" s="38"/>
    </row>
    <row r="127" spans="1:10" ht="12.75" customHeight="1" x14ac:dyDescent="0.25">
      <c r="A127" s="24" t="s">
        <v>161</v>
      </c>
      <c r="B127" s="25" t="s">
        <v>313</v>
      </c>
      <c r="C127" s="26"/>
      <c r="D127" s="26">
        <v>575000</v>
      </c>
      <c r="E127" s="26"/>
      <c r="F127" s="27" t="str">
        <f t="shared" si="24"/>
        <v>x</v>
      </c>
      <c r="G127" s="27">
        <f t="shared" si="25"/>
        <v>0</v>
      </c>
      <c r="H127" s="28">
        <f t="shared" si="26"/>
        <v>0</v>
      </c>
      <c r="J127" s="38"/>
    </row>
    <row r="128" spans="1:10" ht="12.75" customHeight="1" x14ac:dyDescent="0.25">
      <c r="A128" s="16" t="s">
        <v>202</v>
      </c>
      <c r="B128" s="17" t="s">
        <v>40</v>
      </c>
      <c r="C128" s="18">
        <v>965005283.75999999</v>
      </c>
      <c r="D128" s="18">
        <v>5964302418</v>
      </c>
      <c r="E128" s="18">
        <v>952717862.89999998</v>
      </c>
      <c r="F128" s="27">
        <f t="shared" ref="F128:F129" si="27">IF(C128=0,"x",E128/C128*100)</f>
        <v>98.726699110690475</v>
      </c>
      <c r="G128" s="27">
        <f t="shared" si="25"/>
        <v>15.973667935159352</v>
      </c>
      <c r="H128" s="28">
        <f t="shared" si="26"/>
        <v>-12287420.860000014</v>
      </c>
      <c r="J128" s="38"/>
    </row>
    <row r="129" spans="1:10" ht="12.75" customHeight="1" x14ac:dyDescent="0.25">
      <c r="A129" s="22" t="s">
        <v>203</v>
      </c>
      <c r="B129" s="17" t="s">
        <v>41</v>
      </c>
      <c r="C129" s="18">
        <v>965005283.75999999</v>
      </c>
      <c r="D129" s="18">
        <v>5964302418</v>
      </c>
      <c r="E129" s="18">
        <v>952717862.89999998</v>
      </c>
      <c r="F129" s="27">
        <f t="shared" si="27"/>
        <v>98.726699110690475</v>
      </c>
      <c r="G129" s="27">
        <f t="shared" ref="G129" si="28">IF(D129=0,"x",E129/D129*100)</f>
        <v>15.973667935159352</v>
      </c>
      <c r="H129" s="28">
        <f t="shared" si="26"/>
        <v>-12287420.860000014</v>
      </c>
      <c r="J129" s="38"/>
    </row>
    <row r="130" spans="1:10" ht="12.75" customHeight="1" x14ac:dyDescent="0.25">
      <c r="A130" s="24" t="s">
        <v>160</v>
      </c>
      <c r="B130" s="25" t="s">
        <v>4</v>
      </c>
      <c r="C130" s="26">
        <v>879869818.61000001</v>
      </c>
      <c r="D130" s="26">
        <v>5506695868</v>
      </c>
      <c r="E130" s="26">
        <v>920872512.42999995</v>
      </c>
      <c r="F130" s="27">
        <f t="shared" si="19"/>
        <v>104.66008640741595</v>
      </c>
      <c r="G130" s="27">
        <f t="shared" si="20"/>
        <v>16.72277776917532</v>
      </c>
      <c r="H130" s="28">
        <f t="shared" ref="H130:H148" si="29">+E130-C130</f>
        <v>41002693.819999933</v>
      </c>
      <c r="J130" s="38"/>
    </row>
    <row r="131" spans="1:10" ht="12.75" customHeight="1" x14ac:dyDescent="0.25">
      <c r="A131" s="24" t="s">
        <v>161</v>
      </c>
      <c r="B131" s="25" t="s">
        <v>313</v>
      </c>
      <c r="C131" s="26">
        <v>85135465.150000006</v>
      </c>
      <c r="D131" s="26">
        <v>457606550</v>
      </c>
      <c r="E131" s="26">
        <v>31845350.469999999</v>
      </c>
      <c r="F131" s="27">
        <f t="shared" si="19"/>
        <v>37.405504761020261</v>
      </c>
      <c r="G131" s="27">
        <f t="shared" si="20"/>
        <v>6.9591115926990117</v>
      </c>
      <c r="H131" s="28">
        <f t="shared" si="29"/>
        <v>-53290114.680000007</v>
      </c>
      <c r="J131" s="38"/>
    </row>
    <row r="132" spans="1:10" ht="12.75" customHeight="1" x14ac:dyDescent="0.25">
      <c r="A132" s="16" t="s">
        <v>204</v>
      </c>
      <c r="B132" s="17" t="s">
        <v>43</v>
      </c>
      <c r="C132" s="18">
        <v>173944487.97999999</v>
      </c>
      <c r="D132" s="18">
        <v>1173976772</v>
      </c>
      <c r="E132" s="18">
        <v>153753669.59999999</v>
      </c>
      <c r="F132" s="19">
        <f t="shared" si="19"/>
        <v>88.392378157839929</v>
      </c>
      <c r="G132" s="19">
        <f t="shared" si="20"/>
        <v>13.096823827107201</v>
      </c>
      <c r="H132" s="20">
        <f t="shared" si="29"/>
        <v>-20190818.379999995</v>
      </c>
      <c r="J132" s="38"/>
    </row>
    <row r="133" spans="1:10" ht="12.75" customHeight="1" x14ac:dyDescent="0.25">
      <c r="A133" s="22" t="s">
        <v>205</v>
      </c>
      <c r="B133" s="17" t="s">
        <v>44</v>
      </c>
      <c r="C133" s="18">
        <v>171113628.84</v>
      </c>
      <c r="D133" s="18">
        <v>1110261443</v>
      </c>
      <c r="E133" s="18">
        <v>149763395.80000001</v>
      </c>
      <c r="F133" s="19">
        <f t="shared" si="19"/>
        <v>87.522774670412986</v>
      </c>
      <c r="G133" s="19">
        <f t="shared" si="20"/>
        <v>13.489020693660169</v>
      </c>
      <c r="H133" s="20">
        <f t="shared" si="29"/>
        <v>-21350233.039999992</v>
      </c>
      <c r="J133" s="38"/>
    </row>
    <row r="134" spans="1:10" ht="12.75" customHeight="1" x14ac:dyDescent="0.25">
      <c r="A134" s="24" t="s">
        <v>160</v>
      </c>
      <c r="B134" s="25" t="s">
        <v>4</v>
      </c>
      <c r="C134" s="26">
        <v>151646069.97999999</v>
      </c>
      <c r="D134" s="26">
        <v>964315909</v>
      </c>
      <c r="E134" s="26">
        <v>138752663.53</v>
      </c>
      <c r="F134" s="27">
        <f t="shared" si="19"/>
        <v>91.49769825772573</v>
      </c>
      <c r="G134" s="27">
        <f t="shared" si="20"/>
        <v>14.388714552463119</v>
      </c>
      <c r="H134" s="28">
        <f t="shared" si="29"/>
        <v>-12893406.449999988</v>
      </c>
      <c r="J134" s="38"/>
    </row>
    <row r="135" spans="1:10" ht="12.75" customHeight="1" x14ac:dyDescent="0.25">
      <c r="A135" s="24" t="s">
        <v>161</v>
      </c>
      <c r="B135" s="25" t="s">
        <v>313</v>
      </c>
      <c r="C135" s="26">
        <v>19467558.859999999</v>
      </c>
      <c r="D135" s="26">
        <v>145945534</v>
      </c>
      <c r="E135" s="26">
        <v>11010732.27</v>
      </c>
      <c r="F135" s="27">
        <f t="shared" si="19"/>
        <v>56.559388617664617</v>
      </c>
      <c r="G135" s="27">
        <f t="shared" si="20"/>
        <v>7.5444119242456571</v>
      </c>
      <c r="H135" s="28">
        <f t="shared" si="29"/>
        <v>-8456826.5899999999</v>
      </c>
      <c r="J135" s="38"/>
    </row>
    <row r="136" spans="1:10" ht="12.75" customHeight="1" x14ac:dyDescent="0.25">
      <c r="A136" s="22" t="s">
        <v>206</v>
      </c>
      <c r="B136" s="17" t="s">
        <v>45</v>
      </c>
      <c r="C136" s="18">
        <v>2072354.48</v>
      </c>
      <c r="D136" s="18">
        <v>42490329</v>
      </c>
      <c r="E136" s="18">
        <v>2472807.1800000002</v>
      </c>
      <c r="F136" s="19">
        <f t="shared" si="19"/>
        <v>119.3235618647636</v>
      </c>
      <c r="G136" s="19">
        <f t="shared" si="20"/>
        <v>5.8196941238087376</v>
      </c>
      <c r="H136" s="20">
        <f t="shared" si="29"/>
        <v>400452.70000000019</v>
      </c>
      <c r="J136" s="38"/>
    </row>
    <row r="137" spans="1:10" ht="12.75" customHeight="1" x14ac:dyDescent="0.25">
      <c r="A137" s="24" t="s">
        <v>160</v>
      </c>
      <c r="B137" s="25" t="s">
        <v>4</v>
      </c>
      <c r="C137" s="26">
        <v>2072354.48</v>
      </c>
      <c r="D137" s="26">
        <v>38787000</v>
      </c>
      <c r="E137" s="26">
        <v>2472807.1800000002</v>
      </c>
      <c r="F137" s="27">
        <f t="shared" si="19"/>
        <v>119.3235618647636</v>
      </c>
      <c r="G137" s="27">
        <f t="shared" si="20"/>
        <v>6.3753504524711886</v>
      </c>
      <c r="H137" s="28">
        <f t="shared" si="29"/>
        <v>400452.70000000019</v>
      </c>
      <c r="J137" s="38"/>
    </row>
    <row r="138" spans="1:10" ht="12.75" customHeight="1" x14ac:dyDescent="0.25">
      <c r="A138" s="24" t="s">
        <v>161</v>
      </c>
      <c r="B138" s="25" t="s">
        <v>313</v>
      </c>
      <c r="C138" s="26"/>
      <c r="D138" s="26">
        <v>3703329</v>
      </c>
      <c r="E138" s="26"/>
      <c r="F138" s="27" t="str">
        <f t="shared" si="19"/>
        <v>x</v>
      </c>
      <c r="G138" s="27">
        <f t="shared" si="20"/>
        <v>0</v>
      </c>
      <c r="H138" s="28">
        <f t="shared" si="29"/>
        <v>0</v>
      </c>
      <c r="J138" s="38"/>
    </row>
    <row r="139" spans="1:10" ht="12.75" customHeight="1" x14ac:dyDescent="0.25">
      <c r="A139" s="22" t="s">
        <v>207</v>
      </c>
      <c r="B139" s="17" t="s">
        <v>46</v>
      </c>
      <c r="C139" s="18">
        <v>758504.66</v>
      </c>
      <c r="D139" s="18">
        <v>9225000</v>
      </c>
      <c r="E139" s="18">
        <v>1127615.8400000001</v>
      </c>
      <c r="F139" s="19">
        <f t="shared" si="19"/>
        <v>148.66300755489098</v>
      </c>
      <c r="G139" s="19">
        <f t="shared" si="20"/>
        <v>12.223477940379404</v>
      </c>
      <c r="H139" s="20">
        <f t="shared" si="29"/>
        <v>369111.18000000005</v>
      </c>
      <c r="J139" s="38"/>
    </row>
    <row r="140" spans="1:10" ht="12.75" customHeight="1" x14ac:dyDescent="0.25">
      <c r="A140" s="24" t="s">
        <v>160</v>
      </c>
      <c r="B140" s="25" t="s">
        <v>4</v>
      </c>
      <c r="C140" s="26">
        <v>751520.53</v>
      </c>
      <c r="D140" s="26">
        <v>8702500</v>
      </c>
      <c r="E140" s="26">
        <v>1127615.8400000001</v>
      </c>
      <c r="F140" s="27">
        <f t="shared" si="19"/>
        <v>150.04458228173755</v>
      </c>
      <c r="G140" s="27">
        <f t="shared" si="20"/>
        <v>12.957378224648092</v>
      </c>
      <c r="H140" s="28">
        <f t="shared" si="29"/>
        <v>376095.31000000006</v>
      </c>
      <c r="J140" s="38"/>
    </row>
    <row r="141" spans="1:10" ht="12.75" customHeight="1" x14ac:dyDescent="0.25">
      <c r="A141" s="24" t="s">
        <v>161</v>
      </c>
      <c r="B141" s="25" t="s">
        <v>313</v>
      </c>
      <c r="C141" s="26">
        <v>6984.13</v>
      </c>
      <c r="D141" s="26">
        <v>522500</v>
      </c>
      <c r="E141" s="26"/>
      <c r="F141" s="27">
        <f t="shared" si="19"/>
        <v>0</v>
      </c>
      <c r="G141" s="27">
        <f t="shared" si="20"/>
        <v>0</v>
      </c>
      <c r="H141" s="28">
        <f t="shared" si="29"/>
        <v>-6984.13</v>
      </c>
      <c r="J141" s="38"/>
    </row>
    <row r="142" spans="1:10" ht="12.75" customHeight="1" x14ac:dyDescent="0.25">
      <c r="A142" s="22" t="s">
        <v>426</v>
      </c>
      <c r="B142" s="17" t="s">
        <v>427</v>
      </c>
      <c r="C142" s="18"/>
      <c r="D142" s="18">
        <v>12000000</v>
      </c>
      <c r="E142" s="18">
        <v>389850.78</v>
      </c>
      <c r="F142" s="19" t="str">
        <f t="shared" si="19"/>
        <v>x</v>
      </c>
      <c r="G142" s="19">
        <f t="shared" ref="G142:G144" si="30">IF(D142=0,"x",E142/D142*100)</f>
        <v>3.2487565000000003</v>
      </c>
      <c r="H142" s="20">
        <f t="shared" ref="H142:H144" si="31">+E142-C142</f>
        <v>389850.78</v>
      </c>
      <c r="J142" s="38"/>
    </row>
    <row r="143" spans="1:10" ht="12.75" customHeight="1" x14ac:dyDescent="0.25">
      <c r="A143" s="24" t="s">
        <v>160</v>
      </c>
      <c r="B143" s="25" t="s">
        <v>4</v>
      </c>
      <c r="C143" s="26"/>
      <c r="D143" s="26">
        <v>11240000</v>
      </c>
      <c r="E143" s="26">
        <v>368475.78</v>
      </c>
      <c r="F143" s="27" t="str">
        <f t="shared" si="19"/>
        <v>x</v>
      </c>
      <c r="G143" s="27">
        <f t="shared" si="30"/>
        <v>3.2782542704626336</v>
      </c>
      <c r="H143" s="28">
        <f t="shared" si="31"/>
        <v>368475.78</v>
      </c>
      <c r="J143" s="38"/>
    </row>
    <row r="144" spans="1:10" ht="12.75" customHeight="1" x14ac:dyDescent="0.25">
      <c r="A144" s="24" t="s">
        <v>161</v>
      </c>
      <c r="B144" s="25" t="s">
        <v>313</v>
      </c>
      <c r="C144" s="26"/>
      <c r="D144" s="26">
        <v>760000</v>
      </c>
      <c r="E144" s="26">
        <v>21375</v>
      </c>
      <c r="F144" s="27" t="str">
        <f t="shared" si="19"/>
        <v>x</v>
      </c>
      <c r="G144" s="27">
        <f t="shared" si="30"/>
        <v>2.8125</v>
      </c>
      <c r="H144" s="28">
        <f t="shared" si="31"/>
        <v>21375</v>
      </c>
      <c r="J144" s="38"/>
    </row>
    <row r="145" spans="1:10" ht="12.75" customHeight="1" x14ac:dyDescent="0.25">
      <c r="A145" s="16" t="s">
        <v>208</v>
      </c>
      <c r="B145" s="17" t="s">
        <v>47</v>
      </c>
      <c r="C145" s="18">
        <v>125803412.56999999</v>
      </c>
      <c r="D145" s="18">
        <v>871367521</v>
      </c>
      <c r="E145" s="18">
        <v>123859440.84</v>
      </c>
      <c r="F145" s="19">
        <f t="shared" si="19"/>
        <v>98.454754374076842</v>
      </c>
      <c r="G145" s="19">
        <f t="shared" si="20"/>
        <v>14.214374285818717</v>
      </c>
      <c r="H145" s="20">
        <f t="shared" si="29"/>
        <v>-1943971.7299999893</v>
      </c>
      <c r="J145" s="38"/>
    </row>
    <row r="146" spans="1:10" ht="12.75" customHeight="1" x14ac:dyDescent="0.25">
      <c r="A146" s="22" t="s">
        <v>209</v>
      </c>
      <c r="B146" s="17" t="s">
        <v>48</v>
      </c>
      <c r="C146" s="18">
        <v>125803412.56999999</v>
      </c>
      <c r="D146" s="18">
        <v>871367521</v>
      </c>
      <c r="E146" s="18">
        <v>123859440.84</v>
      </c>
      <c r="F146" s="19">
        <f t="shared" si="19"/>
        <v>98.454754374076842</v>
      </c>
      <c r="G146" s="19">
        <f t="shared" si="20"/>
        <v>14.214374285818717</v>
      </c>
      <c r="H146" s="20">
        <f t="shared" si="29"/>
        <v>-1943971.7299999893</v>
      </c>
      <c r="J146" s="38"/>
    </row>
    <row r="147" spans="1:10" ht="12.75" customHeight="1" x14ac:dyDescent="0.25">
      <c r="A147" s="24" t="s">
        <v>160</v>
      </c>
      <c r="B147" s="25" t="s">
        <v>4</v>
      </c>
      <c r="C147" s="26">
        <v>125754175.29000001</v>
      </c>
      <c r="D147" s="26">
        <v>725771521</v>
      </c>
      <c r="E147" s="26">
        <v>117720867.79000001</v>
      </c>
      <c r="F147" s="27">
        <f t="shared" si="19"/>
        <v>93.611896001485036</v>
      </c>
      <c r="G147" s="27">
        <f t="shared" si="20"/>
        <v>16.220100180811585</v>
      </c>
      <c r="H147" s="28">
        <f t="shared" si="29"/>
        <v>-8033307.5</v>
      </c>
      <c r="J147" s="38"/>
    </row>
    <row r="148" spans="1:10" ht="12.75" customHeight="1" x14ac:dyDescent="0.25">
      <c r="A148" s="24" t="s">
        <v>161</v>
      </c>
      <c r="B148" s="25" t="s">
        <v>313</v>
      </c>
      <c r="C148" s="26">
        <v>49237.279999999999</v>
      </c>
      <c r="D148" s="26">
        <v>145596000</v>
      </c>
      <c r="E148" s="26">
        <v>6138573.0499999998</v>
      </c>
      <c r="F148" s="27">
        <f t="shared" si="19"/>
        <v>12467.327703723682</v>
      </c>
      <c r="G148" s="27">
        <f t="shared" si="20"/>
        <v>4.2161687477677958</v>
      </c>
      <c r="H148" s="28">
        <f t="shared" si="29"/>
        <v>6089335.7699999996</v>
      </c>
      <c r="J148" s="38"/>
    </row>
    <row r="149" spans="1:10" ht="12.75" customHeight="1" x14ac:dyDescent="0.25">
      <c r="A149" s="16" t="s">
        <v>210</v>
      </c>
      <c r="B149" s="17" t="s">
        <v>53</v>
      </c>
      <c r="C149" s="18">
        <v>874052.76</v>
      </c>
      <c r="D149" s="18">
        <v>9388253</v>
      </c>
      <c r="E149" s="18">
        <v>922509.87</v>
      </c>
      <c r="F149" s="19">
        <f t="shared" ref="F149:F193" si="32">IF(C149=0,"x",E149/C149*100)</f>
        <v>105.54395709476394</v>
      </c>
      <c r="G149" s="19">
        <f t="shared" ref="G149:G193" si="33">IF(D149=0,"x",E149/D149*100)</f>
        <v>9.8262144192322047</v>
      </c>
      <c r="H149" s="20">
        <f t="shared" ref="H149:H193" si="34">+E149-C149</f>
        <v>48457.109999999986</v>
      </c>
      <c r="J149" s="38"/>
    </row>
    <row r="150" spans="1:10" ht="12.75" customHeight="1" x14ac:dyDescent="0.25">
      <c r="A150" s="22" t="s">
        <v>211</v>
      </c>
      <c r="B150" s="17" t="s">
        <v>54</v>
      </c>
      <c r="C150" s="18">
        <v>874052.76</v>
      </c>
      <c r="D150" s="18">
        <v>9388253</v>
      </c>
      <c r="E150" s="18">
        <v>922509.87</v>
      </c>
      <c r="F150" s="19">
        <f t="shared" si="32"/>
        <v>105.54395709476394</v>
      </c>
      <c r="G150" s="19">
        <f t="shared" si="33"/>
        <v>9.8262144192322047</v>
      </c>
      <c r="H150" s="20">
        <f t="shared" si="34"/>
        <v>48457.109999999986</v>
      </c>
      <c r="J150" s="38"/>
    </row>
    <row r="151" spans="1:10" ht="12.75" customHeight="1" x14ac:dyDescent="0.25">
      <c r="A151" s="24" t="s">
        <v>160</v>
      </c>
      <c r="B151" s="25" t="s">
        <v>4</v>
      </c>
      <c r="C151" s="26">
        <v>870792.76</v>
      </c>
      <c r="D151" s="26">
        <v>8173253</v>
      </c>
      <c r="E151" s="26">
        <v>922509.87</v>
      </c>
      <c r="F151" s="27">
        <f t="shared" si="32"/>
        <v>105.93908360009792</v>
      </c>
      <c r="G151" s="27">
        <f t="shared" si="33"/>
        <v>11.286936425435503</v>
      </c>
      <c r="H151" s="28">
        <f t="shared" si="34"/>
        <v>51717.109999999986</v>
      </c>
      <c r="J151" s="38"/>
    </row>
    <row r="152" spans="1:10" ht="12.75" customHeight="1" x14ac:dyDescent="0.25">
      <c r="A152" s="24" t="s">
        <v>161</v>
      </c>
      <c r="B152" s="25" t="s">
        <v>313</v>
      </c>
      <c r="C152" s="26">
        <v>3260</v>
      </c>
      <c r="D152" s="26">
        <v>1215000</v>
      </c>
      <c r="E152" s="26"/>
      <c r="F152" s="27">
        <f t="shared" si="32"/>
        <v>0</v>
      </c>
      <c r="G152" s="27">
        <f t="shared" si="33"/>
        <v>0</v>
      </c>
      <c r="H152" s="28">
        <f t="shared" si="34"/>
        <v>-3260</v>
      </c>
      <c r="J152" s="38"/>
    </row>
    <row r="153" spans="1:10" ht="12.75" customHeight="1" x14ac:dyDescent="0.25">
      <c r="A153" s="16" t="s">
        <v>212</v>
      </c>
      <c r="B153" s="17" t="s">
        <v>379</v>
      </c>
      <c r="C153" s="18">
        <v>127475557.54000001</v>
      </c>
      <c r="D153" s="18">
        <v>2260035700</v>
      </c>
      <c r="E153" s="18">
        <v>162660050.34999999</v>
      </c>
      <c r="F153" s="19">
        <f t="shared" si="32"/>
        <v>127.60097189530597</v>
      </c>
      <c r="G153" s="19">
        <f t="shared" si="33"/>
        <v>7.1972336698044188</v>
      </c>
      <c r="H153" s="20">
        <f t="shared" si="34"/>
        <v>35184492.809999987</v>
      </c>
      <c r="J153" s="38"/>
    </row>
    <row r="154" spans="1:10" ht="12.75" customHeight="1" x14ac:dyDescent="0.25">
      <c r="A154" s="22" t="s">
        <v>213</v>
      </c>
      <c r="B154" s="17" t="s">
        <v>55</v>
      </c>
      <c r="C154" s="18">
        <v>1991787.01</v>
      </c>
      <c r="D154" s="18">
        <v>17538783</v>
      </c>
      <c r="E154" s="18">
        <v>2109230.34</v>
      </c>
      <c r="F154" s="19">
        <f t="shared" si="32"/>
        <v>105.8963799548025</v>
      </c>
      <c r="G154" s="19">
        <f t="shared" si="33"/>
        <v>12.026092916481149</v>
      </c>
      <c r="H154" s="20">
        <f t="shared" si="34"/>
        <v>117443.32999999984</v>
      </c>
      <c r="J154" s="38"/>
    </row>
    <row r="155" spans="1:10" ht="12.75" customHeight="1" x14ac:dyDescent="0.25">
      <c r="A155" s="24" t="s">
        <v>160</v>
      </c>
      <c r="B155" s="25" t="s">
        <v>4</v>
      </c>
      <c r="C155" s="26">
        <v>1991787.01</v>
      </c>
      <c r="D155" s="26">
        <v>17041708</v>
      </c>
      <c r="E155" s="26">
        <v>2109230.34</v>
      </c>
      <c r="F155" s="27">
        <f t="shared" si="32"/>
        <v>105.8963799548025</v>
      </c>
      <c r="G155" s="27">
        <f t="shared" si="33"/>
        <v>12.37687173140157</v>
      </c>
      <c r="H155" s="28">
        <f t="shared" si="34"/>
        <v>117443.32999999984</v>
      </c>
      <c r="J155" s="38"/>
    </row>
    <row r="156" spans="1:10" ht="12.75" customHeight="1" x14ac:dyDescent="0.25">
      <c r="A156" s="24" t="s">
        <v>161</v>
      </c>
      <c r="B156" s="25" t="s">
        <v>313</v>
      </c>
      <c r="C156" s="26"/>
      <c r="D156" s="26">
        <v>497075</v>
      </c>
      <c r="E156" s="26"/>
      <c r="F156" s="27" t="str">
        <f t="shared" si="32"/>
        <v>x</v>
      </c>
      <c r="G156" s="27">
        <f t="shared" si="33"/>
        <v>0</v>
      </c>
      <c r="H156" s="28">
        <f t="shared" si="34"/>
        <v>0</v>
      </c>
      <c r="J156" s="38"/>
    </row>
    <row r="157" spans="1:10" ht="12.75" customHeight="1" x14ac:dyDescent="0.25">
      <c r="A157" s="22" t="s">
        <v>214</v>
      </c>
      <c r="B157" s="17" t="s">
        <v>380</v>
      </c>
      <c r="C157" s="18">
        <v>62983326.060000002</v>
      </c>
      <c r="D157" s="18">
        <v>1299706785</v>
      </c>
      <c r="E157" s="18">
        <v>83180757.75</v>
      </c>
      <c r="F157" s="19">
        <f t="shared" si="32"/>
        <v>132.0679026553143</v>
      </c>
      <c r="G157" s="19">
        <f t="shared" si="33"/>
        <v>6.3999633386541106</v>
      </c>
      <c r="H157" s="20">
        <f t="shared" si="34"/>
        <v>20197431.689999998</v>
      </c>
      <c r="J157" s="38"/>
    </row>
    <row r="158" spans="1:10" ht="12.75" customHeight="1" x14ac:dyDescent="0.25">
      <c r="A158" s="24" t="s">
        <v>160</v>
      </c>
      <c r="B158" s="25" t="s">
        <v>4</v>
      </c>
      <c r="C158" s="26">
        <v>62603984.600000001</v>
      </c>
      <c r="D158" s="26">
        <v>1295910534</v>
      </c>
      <c r="E158" s="26">
        <v>83180757.75</v>
      </c>
      <c r="F158" s="27">
        <f t="shared" si="32"/>
        <v>132.86815253289802</v>
      </c>
      <c r="G158" s="27">
        <f t="shared" si="33"/>
        <v>6.4187114440108415</v>
      </c>
      <c r="H158" s="28">
        <f t="shared" si="34"/>
        <v>20576773.149999999</v>
      </c>
      <c r="J158" s="38"/>
    </row>
    <row r="159" spans="1:10" ht="12.75" customHeight="1" x14ac:dyDescent="0.25">
      <c r="A159" s="24" t="s">
        <v>161</v>
      </c>
      <c r="B159" s="25" t="s">
        <v>313</v>
      </c>
      <c r="C159" s="26">
        <v>379341.46</v>
      </c>
      <c r="D159" s="26">
        <v>3796251</v>
      </c>
      <c r="E159" s="26"/>
      <c r="F159" s="27">
        <f t="shared" si="32"/>
        <v>0</v>
      </c>
      <c r="G159" s="27">
        <f t="shared" si="33"/>
        <v>0</v>
      </c>
      <c r="H159" s="28">
        <f t="shared" si="34"/>
        <v>-379341.46</v>
      </c>
      <c r="J159" s="38"/>
    </row>
    <row r="160" spans="1:10" ht="12.75" customHeight="1" x14ac:dyDescent="0.25">
      <c r="A160" s="22" t="s">
        <v>215</v>
      </c>
      <c r="B160" s="17" t="s">
        <v>56</v>
      </c>
      <c r="C160" s="18">
        <v>14585358.6</v>
      </c>
      <c r="D160" s="18">
        <v>145835887</v>
      </c>
      <c r="E160" s="18">
        <v>14414948.74</v>
      </c>
      <c r="F160" s="19">
        <f t="shared" si="32"/>
        <v>98.831637502556845</v>
      </c>
      <c r="G160" s="19">
        <f t="shared" si="33"/>
        <v>9.8843631951852835</v>
      </c>
      <c r="H160" s="20">
        <f t="shared" si="34"/>
        <v>-170409.8599999994</v>
      </c>
      <c r="J160" s="38"/>
    </row>
    <row r="161" spans="1:10" ht="12.75" customHeight="1" x14ac:dyDescent="0.25">
      <c r="A161" s="24" t="s">
        <v>160</v>
      </c>
      <c r="B161" s="25" t="s">
        <v>4</v>
      </c>
      <c r="C161" s="26">
        <v>12204117.66</v>
      </c>
      <c r="D161" s="26">
        <v>120040681</v>
      </c>
      <c r="E161" s="26">
        <v>14167517.25</v>
      </c>
      <c r="F161" s="27">
        <f t="shared" si="32"/>
        <v>116.0880093481498</v>
      </c>
      <c r="G161" s="27">
        <f t="shared" si="33"/>
        <v>11.802263309385925</v>
      </c>
      <c r="H161" s="28">
        <f t="shared" si="34"/>
        <v>1963399.5899999999</v>
      </c>
      <c r="J161" s="38"/>
    </row>
    <row r="162" spans="1:10" ht="12.75" customHeight="1" x14ac:dyDescent="0.25">
      <c r="A162" s="24" t="s">
        <v>161</v>
      </c>
      <c r="B162" s="25" t="s">
        <v>313</v>
      </c>
      <c r="C162" s="26">
        <v>2381240.94</v>
      </c>
      <c r="D162" s="26">
        <v>25795206</v>
      </c>
      <c r="E162" s="26">
        <v>247431.49</v>
      </c>
      <c r="F162" s="27">
        <f t="shared" si="32"/>
        <v>10.390863261405206</v>
      </c>
      <c r="G162" s="27">
        <f t="shared" si="33"/>
        <v>0.95921501848056578</v>
      </c>
      <c r="H162" s="28">
        <f t="shared" si="34"/>
        <v>-2133809.4500000002</v>
      </c>
      <c r="J162" s="38"/>
    </row>
    <row r="163" spans="1:10" ht="12.75" customHeight="1" x14ac:dyDescent="0.25">
      <c r="A163" s="22" t="s">
        <v>216</v>
      </c>
      <c r="B163" s="17" t="s">
        <v>57</v>
      </c>
      <c r="C163" s="18">
        <v>17497518.079999998</v>
      </c>
      <c r="D163" s="18">
        <v>338824775</v>
      </c>
      <c r="E163" s="18">
        <v>19025917.899999999</v>
      </c>
      <c r="F163" s="19">
        <f t="shared" si="32"/>
        <v>108.73495208298706</v>
      </c>
      <c r="G163" s="19">
        <f t="shared" si="33"/>
        <v>5.6152676261645853</v>
      </c>
      <c r="H163" s="20">
        <f t="shared" si="34"/>
        <v>1528399.8200000003</v>
      </c>
      <c r="J163" s="38"/>
    </row>
    <row r="164" spans="1:10" ht="12.75" customHeight="1" x14ac:dyDescent="0.25">
      <c r="A164" s="24" t="s">
        <v>160</v>
      </c>
      <c r="B164" s="25" t="s">
        <v>4</v>
      </c>
      <c r="C164" s="26">
        <v>13003699.789999999</v>
      </c>
      <c r="D164" s="26">
        <v>135106761</v>
      </c>
      <c r="E164" s="26">
        <v>16364921.789999999</v>
      </c>
      <c r="F164" s="27">
        <f t="shared" si="32"/>
        <v>125.84819746903739</v>
      </c>
      <c r="G164" s="27">
        <f t="shared" si="33"/>
        <v>12.11258538719613</v>
      </c>
      <c r="H164" s="28">
        <f t="shared" si="34"/>
        <v>3361222</v>
      </c>
      <c r="J164" s="38"/>
    </row>
    <row r="165" spans="1:10" ht="12.75" customHeight="1" x14ac:dyDescent="0.25">
      <c r="A165" s="24" t="s">
        <v>161</v>
      </c>
      <c r="B165" s="25" t="s">
        <v>313</v>
      </c>
      <c r="C165" s="26">
        <v>4493818.29</v>
      </c>
      <c r="D165" s="26">
        <v>203718014</v>
      </c>
      <c r="E165" s="26">
        <v>2660996.11</v>
      </c>
      <c r="F165" s="27">
        <f t="shared" si="32"/>
        <v>59.21459076174618</v>
      </c>
      <c r="G165" s="27">
        <f t="shared" si="33"/>
        <v>1.3062154189270665</v>
      </c>
      <c r="H165" s="28">
        <f t="shared" si="34"/>
        <v>-1832822.1800000002</v>
      </c>
      <c r="J165" s="38"/>
    </row>
    <row r="166" spans="1:10" ht="12.75" customHeight="1" x14ac:dyDescent="0.25">
      <c r="A166" s="22" t="s">
        <v>217</v>
      </c>
      <c r="B166" s="17" t="s">
        <v>58</v>
      </c>
      <c r="C166" s="18">
        <v>7616666.2000000002</v>
      </c>
      <c r="D166" s="18">
        <v>108517218</v>
      </c>
      <c r="E166" s="18">
        <v>8761690</v>
      </c>
      <c r="F166" s="19">
        <f t="shared" si="32"/>
        <v>115.03313615082671</v>
      </c>
      <c r="G166" s="19">
        <f t="shared" si="33"/>
        <v>8.0740090480388105</v>
      </c>
      <c r="H166" s="20">
        <f t="shared" si="34"/>
        <v>1145023.7999999998</v>
      </c>
      <c r="J166" s="38"/>
    </row>
    <row r="167" spans="1:10" ht="12.75" customHeight="1" x14ac:dyDescent="0.25">
      <c r="A167" s="24" t="s">
        <v>160</v>
      </c>
      <c r="B167" s="25" t="s">
        <v>4</v>
      </c>
      <c r="C167" s="26">
        <v>7615766.2000000002</v>
      </c>
      <c r="D167" s="26">
        <v>73803738</v>
      </c>
      <c r="E167" s="26">
        <v>8229122.5</v>
      </c>
      <c r="F167" s="27">
        <f t="shared" si="32"/>
        <v>108.0537700855365</v>
      </c>
      <c r="G167" s="27">
        <f t="shared" si="33"/>
        <v>11.150007740800337</v>
      </c>
      <c r="H167" s="28">
        <f t="shared" si="34"/>
        <v>613356.29999999981</v>
      </c>
      <c r="J167" s="38"/>
    </row>
    <row r="168" spans="1:10" ht="12.75" customHeight="1" x14ac:dyDescent="0.25">
      <c r="A168" s="24" t="s">
        <v>161</v>
      </c>
      <c r="B168" s="25" t="s">
        <v>313</v>
      </c>
      <c r="C168" s="26">
        <v>900</v>
      </c>
      <c r="D168" s="26">
        <v>34713480</v>
      </c>
      <c r="E168" s="26">
        <v>532567.5</v>
      </c>
      <c r="F168" s="27">
        <f t="shared" si="32"/>
        <v>59174.166666666664</v>
      </c>
      <c r="G168" s="27">
        <f t="shared" si="33"/>
        <v>1.5341806698723377</v>
      </c>
      <c r="H168" s="28">
        <f t="shared" si="34"/>
        <v>531667.5</v>
      </c>
      <c r="J168" s="38"/>
    </row>
    <row r="169" spans="1:10" ht="12.75" customHeight="1" x14ac:dyDescent="0.25">
      <c r="A169" s="22" t="s">
        <v>218</v>
      </c>
      <c r="B169" s="17" t="s">
        <v>59</v>
      </c>
      <c r="C169" s="18">
        <v>520851.08</v>
      </c>
      <c r="D169" s="18">
        <v>3540934</v>
      </c>
      <c r="E169" s="18">
        <v>480380.23</v>
      </c>
      <c r="F169" s="19">
        <f t="shared" si="32"/>
        <v>92.229861556589256</v>
      </c>
      <c r="G169" s="19">
        <f t="shared" si="33"/>
        <v>13.566483588793238</v>
      </c>
      <c r="H169" s="20">
        <f t="shared" si="34"/>
        <v>-40470.850000000035</v>
      </c>
      <c r="J169" s="38"/>
    </row>
    <row r="170" spans="1:10" ht="12.75" customHeight="1" x14ac:dyDescent="0.25">
      <c r="A170" s="24" t="s">
        <v>160</v>
      </c>
      <c r="B170" s="25" t="s">
        <v>4</v>
      </c>
      <c r="C170" s="26">
        <v>509617.01</v>
      </c>
      <c r="D170" s="26">
        <v>3395530</v>
      </c>
      <c r="E170" s="26">
        <v>456246.23</v>
      </c>
      <c r="F170" s="27">
        <f t="shared" si="32"/>
        <v>89.527276571871099</v>
      </c>
      <c r="G170" s="27">
        <f t="shared" si="33"/>
        <v>13.436672036471478</v>
      </c>
      <c r="H170" s="28">
        <f t="shared" si="34"/>
        <v>-53370.780000000028</v>
      </c>
      <c r="J170" s="38"/>
    </row>
    <row r="171" spans="1:10" ht="12.75" customHeight="1" x14ac:dyDescent="0.25">
      <c r="A171" s="24" t="s">
        <v>161</v>
      </c>
      <c r="B171" s="25" t="s">
        <v>313</v>
      </c>
      <c r="C171" s="26">
        <v>11234.07</v>
      </c>
      <c r="D171" s="26">
        <v>145404</v>
      </c>
      <c r="E171" s="26">
        <v>24134</v>
      </c>
      <c r="F171" s="27">
        <f t="shared" si="32"/>
        <v>214.82864180123502</v>
      </c>
      <c r="G171" s="27">
        <f t="shared" si="33"/>
        <v>16.597892767736788</v>
      </c>
      <c r="H171" s="28">
        <f t="shared" si="34"/>
        <v>12899.93</v>
      </c>
      <c r="J171" s="38"/>
    </row>
    <row r="172" spans="1:10" ht="12.75" customHeight="1" x14ac:dyDescent="0.25">
      <c r="A172" s="22" t="s">
        <v>219</v>
      </c>
      <c r="B172" s="17" t="s">
        <v>60</v>
      </c>
      <c r="C172" s="18">
        <v>13556643.83</v>
      </c>
      <c r="D172" s="18">
        <v>161076800</v>
      </c>
      <c r="E172" s="18">
        <v>13125816.189999999</v>
      </c>
      <c r="F172" s="19">
        <f t="shared" si="32"/>
        <v>96.822018447909613</v>
      </c>
      <c r="G172" s="19">
        <f t="shared" si="33"/>
        <v>8.1487937369006591</v>
      </c>
      <c r="H172" s="20">
        <f t="shared" si="34"/>
        <v>-430827.6400000006</v>
      </c>
      <c r="J172" s="38"/>
    </row>
    <row r="173" spans="1:10" ht="12.75" customHeight="1" x14ac:dyDescent="0.25">
      <c r="A173" s="24" t="s">
        <v>160</v>
      </c>
      <c r="B173" s="25" t="s">
        <v>4</v>
      </c>
      <c r="C173" s="26">
        <v>13556643.83</v>
      </c>
      <c r="D173" s="26">
        <v>106451125</v>
      </c>
      <c r="E173" s="26">
        <v>13035067.630000001</v>
      </c>
      <c r="F173" s="27">
        <f t="shared" si="32"/>
        <v>96.152615599107321</v>
      </c>
      <c r="G173" s="27">
        <f t="shared" si="33"/>
        <v>12.245119654677206</v>
      </c>
      <c r="H173" s="28">
        <f t="shared" si="34"/>
        <v>-521576.19999999925</v>
      </c>
      <c r="J173" s="38"/>
    </row>
    <row r="174" spans="1:10" ht="12.75" customHeight="1" x14ac:dyDescent="0.25">
      <c r="A174" s="24" t="s">
        <v>161</v>
      </c>
      <c r="B174" s="25" t="s">
        <v>313</v>
      </c>
      <c r="C174" s="26"/>
      <c r="D174" s="26">
        <v>54625675</v>
      </c>
      <c r="E174" s="26">
        <v>90748.56</v>
      </c>
      <c r="F174" s="27" t="str">
        <f t="shared" si="32"/>
        <v>x</v>
      </c>
      <c r="G174" s="27">
        <f t="shared" si="33"/>
        <v>0.16612803411582558</v>
      </c>
      <c r="H174" s="28">
        <f t="shared" si="34"/>
        <v>90748.56</v>
      </c>
      <c r="J174" s="38"/>
    </row>
    <row r="175" spans="1:10" ht="12.75" customHeight="1" x14ac:dyDescent="0.25">
      <c r="A175" s="22" t="s">
        <v>220</v>
      </c>
      <c r="B175" s="17" t="s">
        <v>61</v>
      </c>
      <c r="C175" s="18">
        <v>411628.64</v>
      </c>
      <c r="D175" s="18">
        <v>112161988</v>
      </c>
      <c r="E175" s="18">
        <v>19150703.280000001</v>
      </c>
      <c r="F175" s="19">
        <f t="shared" si="32"/>
        <v>4652.4224553471304</v>
      </c>
      <c r="G175" s="19">
        <f t="shared" si="33"/>
        <v>17.074147508869046</v>
      </c>
      <c r="H175" s="20">
        <f t="shared" si="34"/>
        <v>18739074.640000001</v>
      </c>
      <c r="J175" s="38"/>
    </row>
    <row r="176" spans="1:10" ht="12.75" customHeight="1" x14ac:dyDescent="0.25">
      <c r="A176" s="24" t="s">
        <v>160</v>
      </c>
      <c r="B176" s="25" t="s">
        <v>4</v>
      </c>
      <c r="C176" s="26">
        <v>411628.64</v>
      </c>
      <c r="D176" s="26">
        <v>112061988</v>
      </c>
      <c r="E176" s="26">
        <v>19150703.280000001</v>
      </c>
      <c r="F176" s="27">
        <f t="shared" si="32"/>
        <v>4652.4224553471304</v>
      </c>
      <c r="G176" s="27">
        <f t="shared" si="33"/>
        <v>17.089383850659512</v>
      </c>
      <c r="H176" s="28">
        <f t="shared" si="34"/>
        <v>18739074.640000001</v>
      </c>
      <c r="J176" s="38"/>
    </row>
    <row r="177" spans="1:10" ht="12.75" customHeight="1" x14ac:dyDescent="0.25">
      <c r="A177" s="24" t="s">
        <v>161</v>
      </c>
      <c r="B177" s="25" t="s">
        <v>313</v>
      </c>
      <c r="C177" s="26"/>
      <c r="D177" s="26">
        <v>100000</v>
      </c>
      <c r="E177" s="26"/>
      <c r="F177" s="27" t="str">
        <f t="shared" ref="F177" si="35">IF(C177=0,"x",E177/C177*100)</f>
        <v>x</v>
      </c>
      <c r="G177" s="27">
        <f t="shared" ref="G177" si="36">IF(D177=0,"x",E177/D177*100)</f>
        <v>0</v>
      </c>
      <c r="H177" s="28">
        <f t="shared" ref="H177" si="37">+E177-C177</f>
        <v>0</v>
      </c>
      <c r="J177" s="38"/>
    </row>
    <row r="178" spans="1:10" ht="12.75" customHeight="1" x14ac:dyDescent="0.25">
      <c r="A178" s="22" t="s">
        <v>221</v>
      </c>
      <c r="B178" s="17" t="s">
        <v>62</v>
      </c>
      <c r="C178" s="18">
        <v>556749.04</v>
      </c>
      <c r="D178" s="18">
        <v>19584519</v>
      </c>
      <c r="E178" s="18">
        <v>350615.92</v>
      </c>
      <c r="F178" s="19">
        <f t="shared" si="32"/>
        <v>62.975576931394428</v>
      </c>
      <c r="G178" s="19">
        <f t="shared" si="33"/>
        <v>1.7902707745847624</v>
      </c>
      <c r="H178" s="20">
        <f t="shared" si="34"/>
        <v>-206133.12000000005</v>
      </c>
      <c r="J178" s="38"/>
    </row>
    <row r="179" spans="1:10" ht="12.75" customHeight="1" x14ac:dyDescent="0.25">
      <c r="A179" s="24" t="s">
        <v>160</v>
      </c>
      <c r="B179" s="25" t="s">
        <v>4</v>
      </c>
      <c r="C179" s="26">
        <v>551650.04</v>
      </c>
      <c r="D179" s="26">
        <v>3476896</v>
      </c>
      <c r="E179" s="26">
        <v>350615.92</v>
      </c>
      <c r="F179" s="27">
        <f t="shared" si="32"/>
        <v>63.55767145417046</v>
      </c>
      <c r="G179" s="27">
        <f t="shared" si="33"/>
        <v>10.084164726238576</v>
      </c>
      <c r="H179" s="28">
        <f t="shared" si="34"/>
        <v>-201034.12000000005</v>
      </c>
      <c r="J179" s="38"/>
    </row>
    <row r="180" spans="1:10" ht="12.75" customHeight="1" x14ac:dyDescent="0.25">
      <c r="A180" s="24" t="s">
        <v>161</v>
      </c>
      <c r="B180" s="25" t="s">
        <v>313</v>
      </c>
      <c r="C180" s="26">
        <v>5099</v>
      </c>
      <c r="D180" s="26">
        <v>16107623</v>
      </c>
      <c r="E180" s="26"/>
      <c r="F180" s="27">
        <f t="shared" si="32"/>
        <v>0</v>
      </c>
      <c r="G180" s="27">
        <f t="shared" si="33"/>
        <v>0</v>
      </c>
      <c r="H180" s="28">
        <f t="shared" si="34"/>
        <v>-5099</v>
      </c>
      <c r="J180" s="38"/>
    </row>
    <row r="181" spans="1:10" ht="12.75" customHeight="1" x14ac:dyDescent="0.25">
      <c r="A181" s="22" t="s">
        <v>222</v>
      </c>
      <c r="B181" s="17" t="s">
        <v>63</v>
      </c>
      <c r="C181" s="18">
        <v>7755029</v>
      </c>
      <c r="D181" s="18">
        <v>53248011</v>
      </c>
      <c r="E181" s="18">
        <v>2059990</v>
      </c>
      <c r="F181" s="19">
        <f t="shared" si="32"/>
        <v>26.56327913151582</v>
      </c>
      <c r="G181" s="19">
        <f t="shared" si="33"/>
        <v>3.8686703246061152</v>
      </c>
      <c r="H181" s="20">
        <f t="shared" si="34"/>
        <v>-5695039</v>
      </c>
      <c r="J181" s="38"/>
    </row>
    <row r="182" spans="1:10" ht="12.75" customHeight="1" x14ac:dyDescent="0.25">
      <c r="A182" s="24" t="s">
        <v>160</v>
      </c>
      <c r="B182" s="25" t="s">
        <v>4</v>
      </c>
      <c r="C182" s="26">
        <v>7698597</v>
      </c>
      <c r="D182" s="26">
        <v>51602011</v>
      </c>
      <c r="E182" s="26">
        <v>2059571</v>
      </c>
      <c r="F182" s="27">
        <f t="shared" si="32"/>
        <v>26.752549847719003</v>
      </c>
      <c r="G182" s="27">
        <f t="shared" si="33"/>
        <v>3.9912611157731823</v>
      </c>
      <c r="H182" s="28">
        <f t="shared" si="34"/>
        <v>-5639026</v>
      </c>
      <c r="J182" s="38"/>
    </row>
    <row r="183" spans="1:10" ht="12.75" customHeight="1" x14ac:dyDescent="0.25">
      <c r="A183" s="24" t="s">
        <v>161</v>
      </c>
      <c r="B183" s="25" t="s">
        <v>313</v>
      </c>
      <c r="C183" s="26">
        <v>56432</v>
      </c>
      <c r="D183" s="26">
        <v>1646000</v>
      </c>
      <c r="E183" s="26">
        <v>419</v>
      </c>
      <c r="F183" s="27">
        <f t="shared" si="32"/>
        <v>0.74248653246385032</v>
      </c>
      <c r="G183" s="27">
        <f t="shared" si="33"/>
        <v>2.5455650060753343E-2</v>
      </c>
      <c r="H183" s="28">
        <f t="shared" si="34"/>
        <v>-56013</v>
      </c>
      <c r="J183" s="38"/>
    </row>
    <row r="184" spans="1:10" ht="12.75" customHeight="1" x14ac:dyDescent="0.25">
      <c r="A184" s="16" t="s">
        <v>223</v>
      </c>
      <c r="B184" s="17" t="s">
        <v>64</v>
      </c>
      <c r="C184" s="18">
        <v>2066481101.9300001</v>
      </c>
      <c r="D184" s="18">
        <v>8609639526</v>
      </c>
      <c r="E184" s="18">
        <v>1470584345.4400001</v>
      </c>
      <c r="F184" s="19">
        <f t="shared" si="32"/>
        <v>71.163696782251748</v>
      </c>
      <c r="G184" s="19">
        <f t="shared" si="33"/>
        <v>17.080672669268267</v>
      </c>
      <c r="H184" s="20">
        <f t="shared" si="34"/>
        <v>-595896756.49000001</v>
      </c>
      <c r="J184" s="38"/>
    </row>
    <row r="185" spans="1:10" ht="12.75" customHeight="1" x14ac:dyDescent="0.25">
      <c r="A185" s="22" t="s">
        <v>224</v>
      </c>
      <c r="B185" s="17" t="s">
        <v>65</v>
      </c>
      <c r="C185" s="18">
        <v>2027940160.8699999</v>
      </c>
      <c r="D185" s="18">
        <v>8202298560</v>
      </c>
      <c r="E185" s="18">
        <v>1428347484.1700001</v>
      </c>
      <c r="F185" s="19">
        <f t="shared" si="32"/>
        <v>70.433413753058147</v>
      </c>
      <c r="G185" s="19">
        <f t="shared" si="33"/>
        <v>17.413990404294672</v>
      </c>
      <c r="H185" s="20">
        <f t="shared" si="34"/>
        <v>-599592676.69999981</v>
      </c>
      <c r="J185" s="38"/>
    </row>
    <row r="186" spans="1:10" ht="12.75" customHeight="1" x14ac:dyDescent="0.25">
      <c r="A186" s="24" t="s">
        <v>160</v>
      </c>
      <c r="B186" s="25" t="s">
        <v>4</v>
      </c>
      <c r="C186" s="26">
        <v>2027655511.7</v>
      </c>
      <c r="D186" s="26">
        <v>8019895293</v>
      </c>
      <c r="E186" s="26">
        <v>1426910282.8699999</v>
      </c>
      <c r="F186" s="27">
        <f t="shared" si="32"/>
        <v>70.372421480691699</v>
      </c>
      <c r="G186" s="27">
        <f t="shared" si="33"/>
        <v>17.792131078262944</v>
      </c>
      <c r="H186" s="28">
        <f t="shared" si="34"/>
        <v>-600745228.83000016</v>
      </c>
      <c r="J186" s="38"/>
    </row>
    <row r="187" spans="1:10" ht="12.75" customHeight="1" x14ac:dyDescent="0.25">
      <c r="A187" s="24" t="s">
        <v>161</v>
      </c>
      <c r="B187" s="25" t="s">
        <v>313</v>
      </c>
      <c r="C187" s="26">
        <v>284649.17</v>
      </c>
      <c r="D187" s="26">
        <v>182403267</v>
      </c>
      <c r="E187" s="26">
        <v>1437201.3</v>
      </c>
      <c r="F187" s="27">
        <f t="shared" si="32"/>
        <v>504.90268424109581</v>
      </c>
      <c r="G187" s="27">
        <f t="shared" si="33"/>
        <v>0.78792519653718718</v>
      </c>
      <c r="H187" s="28">
        <f t="shared" si="34"/>
        <v>1152552.1300000001</v>
      </c>
      <c r="J187" s="38"/>
    </row>
    <row r="188" spans="1:10" ht="12.75" customHeight="1" x14ac:dyDescent="0.25">
      <c r="A188" s="22" t="s">
        <v>225</v>
      </c>
      <c r="B188" s="17" t="s">
        <v>66</v>
      </c>
      <c r="C188" s="18">
        <v>23016512.77</v>
      </c>
      <c r="D188" s="18">
        <v>250080351</v>
      </c>
      <c r="E188" s="18">
        <v>24680600</v>
      </c>
      <c r="F188" s="19">
        <f t="shared" si="32"/>
        <v>107.22997113693518</v>
      </c>
      <c r="G188" s="19">
        <f t="shared" si="33"/>
        <v>9.8690680420550105</v>
      </c>
      <c r="H188" s="20">
        <f t="shared" si="34"/>
        <v>1664087.2300000004</v>
      </c>
      <c r="J188" s="38"/>
    </row>
    <row r="189" spans="1:10" ht="12.75" customHeight="1" x14ac:dyDescent="0.25">
      <c r="A189" s="24" t="s">
        <v>160</v>
      </c>
      <c r="B189" s="25" t="s">
        <v>4</v>
      </c>
      <c r="C189" s="26">
        <v>23015312.969999999</v>
      </c>
      <c r="D189" s="26">
        <v>240459227</v>
      </c>
      <c r="E189" s="26">
        <v>24680600</v>
      </c>
      <c r="F189" s="27">
        <f t="shared" si="32"/>
        <v>107.23556109000415</v>
      </c>
      <c r="G189" s="27">
        <f t="shared" si="33"/>
        <v>10.263943832772947</v>
      </c>
      <c r="H189" s="28">
        <f t="shared" si="34"/>
        <v>1665287.0300000012</v>
      </c>
      <c r="J189" s="38"/>
    </row>
    <row r="190" spans="1:10" ht="12.75" customHeight="1" x14ac:dyDescent="0.25">
      <c r="A190" s="24" t="s">
        <v>161</v>
      </c>
      <c r="B190" s="25" t="s">
        <v>313</v>
      </c>
      <c r="C190" s="26">
        <v>1199.8</v>
      </c>
      <c r="D190" s="26">
        <v>9621124</v>
      </c>
      <c r="E190" s="26"/>
      <c r="F190" s="27">
        <f t="shared" si="32"/>
        <v>0</v>
      </c>
      <c r="G190" s="27">
        <f t="shared" si="33"/>
        <v>0</v>
      </c>
      <c r="H190" s="28">
        <f t="shared" si="34"/>
        <v>-1199.8</v>
      </c>
      <c r="J190" s="38"/>
    </row>
    <row r="191" spans="1:10" ht="12.75" customHeight="1" x14ac:dyDescent="0.25">
      <c r="A191" s="22" t="s">
        <v>226</v>
      </c>
      <c r="B191" s="17" t="s">
        <v>316</v>
      </c>
      <c r="C191" s="18">
        <v>14062995.02</v>
      </c>
      <c r="D191" s="18">
        <v>126600745</v>
      </c>
      <c r="E191" s="18">
        <v>15348665.49</v>
      </c>
      <c r="F191" s="19">
        <f t="shared" si="32"/>
        <v>109.14222374516636</v>
      </c>
      <c r="G191" s="19">
        <f t="shared" si="33"/>
        <v>12.123677068409036</v>
      </c>
      <c r="H191" s="20">
        <f t="shared" si="34"/>
        <v>1285670.4700000007</v>
      </c>
      <c r="J191" s="38"/>
    </row>
    <row r="192" spans="1:10" ht="12.75" customHeight="1" x14ac:dyDescent="0.25">
      <c r="A192" s="24" t="s">
        <v>160</v>
      </c>
      <c r="B192" s="25" t="s">
        <v>4</v>
      </c>
      <c r="C192" s="26">
        <v>12476137.1</v>
      </c>
      <c r="D192" s="26">
        <v>110222492</v>
      </c>
      <c r="E192" s="26">
        <v>14096172.470000001</v>
      </c>
      <c r="F192" s="27">
        <f t="shared" si="32"/>
        <v>112.9850718777369</v>
      </c>
      <c r="G192" s="27">
        <f t="shared" si="33"/>
        <v>12.788834850513089</v>
      </c>
      <c r="H192" s="28">
        <f t="shared" si="34"/>
        <v>1620035.370000001</v>
      </c>
      <c r="J192" s="38"/>
    </row>
    <row r="193" spans="1:10" ht="12.75" customHeight="1" x14ac:dyDescent="0.25">
      <c r="A193" s="24" t="s">
        <v>161</v>
      </c>
      <c r="B193" s="25" t="s">
        <v>313</v>
      </c>
      <c r="C193" s="26">
        <v>1586857.92</v>
      </c>
      <c r="D193" s="26">
        <v>16378253</v>
      </c>
      <c r="E193" s="26">
        <v>1252493.02</v>
      </c>
      <c r="F193" s="27">
        <f t="shared" si="32"/>
        <v>78.929121770397686</v>
      </c>
      <c r="G193" s="27">
        <f t="shared" si="33"/>
        <v>7.6472931514734821</v>
      </c>
      <c r="H193" s="28">
        <f t="shared" si="34"/>
        <v>-334364.89999999991</v>
      </c>
      <c r="J193" s="38"/>
    </row>
    <row r="194" spans="1:10" ht="12.75" customHeight="1" x14ac:dyDescent="0.25">
      <c r="A194" s="22" t="s">
        <v>314</v>
      </c>
      <c r="B194" s="17" t="s">
        <v>315</v>
      </c>
      <c r="C194" s="18">
        <v>1461433.27</v>
      </c>
      <c r="D194" s="18">
        <v>30659870</v>
      </c>
      <c r="E194" s="18">
        <v>2207595.7799999998</v>
      </c>
      <c r="F194" s="19">
        <f t="shared" ref="F194:F275" si="38">IF(C194=0,"x",E194/C194*100)</f>
        <v>151.05689909468117</v>
      </c>
      <c r="G194" s="19">
        <f t="shared" ref="G194:G275" si="39">IF(D194=0,"x",E194/D194*100)</f>
        <v>7.2002776919797755</v>
      </c>
      <c r="H194" s="20">
        <f t="shared" ref="H194:H275" si="40">+E194-C194</f>
        <v>746162.50999999978</v>
      </c>
      <c r="J194" s="38"/>
    </row>
    <row r="195" spans="1:10" ht="12.75" customHeight="1" x14ac:dyDescent="0.25">
      <c r="A195" s="24" t="s">
        <v>160</v>
      </c>
      <c r="B195" s="25" t="s">
        <v>4</v>
      </c>
      <c r="C195" s="26">
        <v>1461433.27</v>
      </c>
      <c r="D195" s="26">
        <v>12779870</v>
      </c>
      <c r="E195" s="26">
        <v>1603932.65</v>
      </c>
      <c r="F195" s="27">
        <f t="shared" si="38"/>
        <v>109.75065936469339</v>
      </c>
      <c r="G195" s="27">
        <f t="shared" si="39"/>
        <v>12.550461389669849</v>
      </c>
      <c r="H195" s="28">
        <f t="shared" si="40"/>
        <v>142499.37999999989</v>
      </c>
      <c r="J195" s="38"/>
    </row>
    <row r="196" spans="1:10" ht="12.75" customHeight="1" x14ac:dyDescent="0.25">
      <c r="A196" s="24" t="s">
        <v>161</v>
      </c>
      <c r="B196" s="25" t="s">
        <v>313</v>
      </c>
      <c r="C196" s="26"/>
      <c r="D196" s="26">
        <v>17880000</v>
      </c>
      <c r="E196" s="26">
        <v>603663.13</v>
      </c>
      <c r="F196" s="27" t="str">
        <f t="shared" ref="F196:F197" si="41">IF(C196=0,"x",E196/C196*100)</f>
        <v>x</v>
      </c>
      <c r="G196" s="27">
        <f t="shared" ref="G196:G197" si="42">IF(D196=0,"x",E196/D196*100)</f>
        <v>3.3761920022371363</v>
      </c>
      <c r="H196" s="28">
        <f t="shared" ref="H196:H197" si="43">+E196-C196</f>
        <v>603663.13</v>
      </c>
      <c r="J196" s="38"/>
    </row>
    <row r="197" spans="1:10" ht="12.75" customHeight="1" x14ac:dyDescent="0.25">
      <c r="A197" s="16" t="s">
        <v>227</v>
      </c>
      <c r="B197" s="17" t="s">
        <v>67</v>
      </c>
      <c r="C197" s="18">
        <v>182117447.84999999</v>
      </c>
      <c r="D197" s="18">
        <v>2086056524</v>
      </c>
      <c r="E197" s="18">
        <v>179713109.16</v>
      </c>
      <c r="F197" s="19">
        <f t="shared" si="41"/>
        <v>98.679786742904327</v>
      </c>
      <c r="G197" s="19">
        <f t="shared" si="42"/>
        <v>8.6149683430150432</v>
      </c>
      <c r="H197" s="20">
        <f t="shared" si="43"/>
        <v>-2404338.6899999976</v>
      </c>
      <c r="J197" s="38"/>
    </row>
    <row r="198" spans="1:10" ht="12.75" customHeight="1" x14ac:dyDescent="0.25">
      <c r="A198" s="22" t="s">
        <v>228</v>
      </c>
      <c r="B198" s="17" t="s">
        <v>68</v>
      </c>
      <c r="C198" s="18">
        <v>161131790.72999999</v>
      </c>
      <c r="D198" s="18">
        <v>1895450824</v>
      </c>
      <c r="E198" s="18">
        <v>155078021.15000001</v>
      </c>
      <c r="F198" s="19">
        <f t="shared" si="38"/>
        <v>96.242970085186997</v>
      </c>
      <c r="G198" s="19">
        <f t="shared" si="39"/>
        <v>8.1815903206993461</v>
      </c>
      <c r="H198" s="20">
        <f t="shared" si="40"/>
        <v>-6053769.5799999833</v>
      </c>
      <c r="J198" s="38"/>
    </row>
    <row r="199" spans="1:10" ht="12.75" customHeight="1" x14ac:dyDescent="0.25">
      <c r="A199" s="24" t="s">
        <v>160</v>
      </c>
      <c r="B199" s="25" t="s">
        <v>4</v>
      </c>
      <c r="C199" s="26">
        <v>161091016.84</v>
      </c>
      <c r="D199" s="26">
        <v>1892179324</v>
      </c>
      <c r="E199" s="26">
        <v>155078021.15000001</v>
      </c>
      <c r="F199" s="27">
        <f t="shared" si="38"/>
        <v>96.267330228617112</v>
      </c>
      <c r="G199" s="27">
        <f t="shared" si="39"/>
        <v>8.1957359528784295</v>
      </c>
      <c r="H199" s="28">
        <f t="shared" si="40"/>
        <v>-6012995.6899999976</v>
      </c>
      <c r="J199" s="38"/>
    </row>
    <row r="200" spans="1:10" ht="12.75" customHeight="1" x14ac:dyDescent="0.25">
      <c r="A200" s="24" t="s">
        <v>161</v>
      </c>
      <c r="B200" s="25" t="s">
        <v>313</v>
      </c>
      <c r="C200" s="26">
        <v>40773.89</v>
      </c>
      <c r="D200" s="26">
        <v>3271500</v>
      </c>
      <c r="E200" s="26"/>
      <c r="F200" s="27">
        <f t="shared" si="38"/>
        <v>0</v>
      </c>
      <c r="G200" s="27">
        <f t="shared" si="39"/>
        <v>0</v>
      </c>
      <c r="H200" s="28">
        <f t="shared" si="40"/>
        <v>-40773.89</v>
      </c>
      <c r="J200" s="38"/>
    </row>
    <row r="201" spans="1:10" ht="12.75" customHeight="1" x14ac:dyDescent="0.25">
      <c r="A201" s="22" t="s">
        <v>229</v>
      </c>
      <c r="B201" s="17" t="s">
        <v>69</v>
      </c>
      <c r="C201" s="18">
        <v>9218894.4299999997</v>
      </c>
      <c r="D201" s="18">
        <v>74005700</v>
      </c>
      <c r="E201" s="18">
        <v>11826882.810000001</v>
      </c>
      <c r="F201" s="19">
        <f t="shared" si="38"/>
        <v>128.28960023138046</v>
      </c>
      <c r="G201" s="19">
        <f t="shared" si="39"/>
        <v>15.981043095329145</v>
      </c>
      <c r="H201" s="20">
        <f t="shared" si="40"/>
        <v>2607988.3800000008</v>
      </c>
      <c r="J201" s="38"/>
    </row>
    <row r="202" spans="1:10" ht="12.75" customHeight="1" x14ac:dyDescent="0.25">
      <c r="A202" s="24" t="s">
        <v>160</v>
      </c>
      <c r="B202" s="25" t="s">
        <v>4</v>
      </c>
      <c r="C202" s="26">
        <v>9197173.6799999997</v>
      </c>
      <c r="D202" s="26">
        <v>73985700</v>
      </c>
      <c r="E202" s="26">
        <v>11826882.810000001</v>
      </c>
      <c r="F202" s="27">
        <f t="shared" si="38"/>
        <v>128.59257878013673</v>
      </c>
      <c r="G202" s="27">
        <f t="shared" si="39"/>
        <v>15.985363130983421</v>
      </c>
      <c r="H202" s="28">
        <f t="shared" si="40"/>
        <v>2629709.1300000008</v>
      </c>
      <c r="J202" s="38"/>
    </row>
    <row r="203" spans="1:10" ht="12.75" customHeight="1" x14ac:dyDescent="0.25">
      <c r="A203" s="24" t="s">
        <v>161</v>
      </c>
      <c r="B203" s="25" t="s">
        <v>313</v>
      </c>
      <c r="C203" s="26">
        <v>21720.75</v>
      </c>
      <c r="D203" s="26">
        <v>20000</v>
      </c>
      <c r="E203" s="26"/>
      <c r="F203" s="27">
        <f t="shared" si="38"/>
        <v>0</v>
      </c>
      <c r="G203" s="27">
        <f t="shared" si="39"/>
        <v>0</v>
      </c>
      <c r="H203" s="28">
        <f t="shared" si="40"/>
        <v>-21720.75</v>
      </c>
      <c r="J203" s="38"/>
    </row>
    <row r="204" spans="1:10" ht="12.75" customHeight="1" x14ac:dyDescent="0.25">
      <c r="A204" s="22" t="s">
        <v>230</v>
      </c>
      <c r="B204" s="17" t="s">
        <v>381</v>
      </c>
      <c r="C204" s="18">
        <v>11766762.689999999</v>
      </c>
      <c r="D204" s="18">
        <v>116600000</v>
      </c>
      <c r="E204" s="18">
        <v>12808205.199999999</v>
      </c>
      <c r="F204" s="19">
        <f t="shared" si="38"/>
        <v>108.85071397662394</v>
      </c>
      <c r="G204" s="19">
        <f t="shared" si="39"/>
        <v>10.984738593481989</v>
      </c>
      <c r="H204" s="20">
        <f t="shared" si="40"/>
        <v>1041442.5099999998</v>
      </c>
      <c r="J204" s="38"/>
    </row>
    <row r="205" spans="1:10" ht="12.75" customHeight="1" x14ac:dyDescent="0.25">
      <c r="A205" s="24" t="s">
        <v>160</v>
      </c>
      <c r="B205" s="25" t="s">
        <v>4</v>
      </c>
      <c r="C205" s="26">
        <v>11691992.119999999</v>
      </c>
      <c r="D205" s="26">
        <v>112920000</v>
      </c>
      <c r="E205" s="26">
        <v>12292421.199999999</v>
      </c>
      <c r="F205" s="27">
        <f t="shared" si="38"/>
        <v>105.1353873132785</v>
      </c>
      <c r="G205" s="27">
        <f t="shared" si="39"/>
        <v>10.885955720864327</v>
      </c>
      <c r="H205" s="28">
        <f t="shared" si="40"/>
        <v>600429.08000000007</v>
      </c>
      <c r="J205" s="38"/>
    </row>
    <row r="206" spans="1:10" ht="12.75" customHeight="1" x14ac:dyDescent="0.25">
      <c r="A206" s="24" t="s">
        <v>161</v>
      </c>
      <c r="B206" s="25" t="s">
        <v>313</v>
      </c>
      <c r="C206" s="26">
        <v>74770.570000000007</v>
      </c>
      <c r="D206" s="26">
        <v>3680000</v>
      </c>
      <c r="E206" s="26">
        <v>515784</v>
      </c>
      <c r="F206" s="27">
        <f t="shared" si="38"/>
        <v>689.82221213506853</v>
      </c>
      <c r="G206" s="27">
        <f t="shared" si="39"/>
        <v>14.015869565217393</v>
      </c>
      <c r="H206" s="28">
        <f t="shared" si="40"/>
        <v>441013.43</v>
      </c>
      <c r="J206" s="38"/>
    </row>
    <row r="207" spans="1:10" ht="12.75" customHeight="1" x14ac:dyDescent="0.25">
      <c r="A207" s="16" t="s">
        <v>231</v>
      </c>
      <c r="B207" s="17" t="s">
        <v>70</v>
      </c>
      <c r="C207" s="18">
        <v>1301975482.9300001</v>
      </c>
      <c r="D207" s="18">
        <v>9995593867</v>
      </c>
      <c r="E207" s="18">
        <v>1472756982.9300001</v>
      </c>
      <c r="F207" s="19">
        <f t="shared" si="38"/>
        <v>113.11710567818596</v>
      </c>
      <c r="G207" s="19">
        <f t="shared" si="39"/>
        <v>14.734061852915417</v>
      </c>
      <c r="H207" s="20">
        <f t="shared" si="40"/>
        <v>170781500</v>
      </c>
      <c r="J207" s="38"/>
    </row>
    <row r="208" spans="1:10" ht="12.75" customHeight="1" x14ac:dyDescent="0.25">
      <c r="A208" s="22" t="s">
        <v>232</v>
      </c>
      <c r="B208" s="17" t="s">
        <v>71</v>
      </c>
      <c r="C208" s="18">
        <v>1176383035.46</v>
      </c>
      <c r="D208" s="18">
        <v>8532640027</v>
      </c>
      <c r="E208" s="18">
        <v>1350065055.01</v>
      </c>
      <c r="F208" s="19">
        <f t="shared" si="38"/>
        <v>114.76407040178755</v>
      </c>
      <c r="G208" s="19">
        <f t="shared" si="39"/>
        <v>15.822360380116384</v>
      </c>
      <c r="H208" s="20">
        <f t="shared" si="40"/>
        <v>173682019.54999995</v>
      </c>
      <c r="J208" s="38"/>
    </row>
    <row r="209" spans="1:10" ht="12.75" customHeight="1" x14ac:dyDescent="0.25">
      <c r="A209" s="24" t="s">
        <v>160</v>
      </c>
      <c r="B209" s="25" t="s">
        <v>4</v>
      </c>
      <c r="C209" s="26">
        <v>1175731541.6099999</v>
      </c>
      <c r="D209" s="26">
        <v>8378117702</v>
      </c>
      <c r="E209" s="26">
        <v>1346663566.1700001</v>
      </c>
      <c r="F209" s="27">
        <f t="shared" si="38"/>
        <v>114.53835493142701</v>
      </c>
      <c r="G209" s="27">
        <f t="shared" si="39"/>
        <v>16.073581370771723</v>
      </c>
      <c r="H209" s="28">
        <f t="shared" si="40"/>
        <v>170932024.56000018</v>
      </c>
      <c r="J209" s="38"/>
    </row>
    <row r="210" spans="1:10" ht="12.75" customHeight="1" x14ac:dyDescent="0.25">
      <c r="A210" s="24" t="s">
        <v>161</v>
      </c>
      <c r="B210" s="25" t="s">
        <v>313</v>
      </c>
      <c r="C210" s="26">
        <v>651493.85</v>
      </c>
      <c r="D210" s="26">
        <v>154522325</v>
      </c>
      <c r="E210" s="26">
        <v>3401488.84</v>
      </c>
      <c r="F210" s="27">
        <f t="shared" si="38"/>
        <v>522.10605518379032</v>
      </c>
      <c r="G210" s="27">
        <f t="shared" si="39"/>
        <v>2.2012928164263643</v>
      </c>
      <c r="H210" s="28">
        <f t="shared" si="40"/>
        <v>2749994.9899999998</v>
      </c>
      <c r="J210" s="38"/>
    </row>
    <row r="211" spans="1:10" ht="12.75" customHeight="1" x14ac:dyDescent="0.25">
      <c r="A211" s="22" t="s">
        <v>233</v>
      </c>
      <c r="B211" s="17" t="s">
        <v>382</v>
      </c>
      <c r="C211" s="18">
        <v>52138442.07</v>
      </c>
      <c r="D211" s="18">
        <v>345961600</v>
      </c>
      <c r="E211" s="18">
        <v>56072025.350000001</v>
      </c>
      <c r="F211" s="19">
        <f t="shared" si="38"/>
        <v>107.54449715762289</v>
      </c>
      <c r="G211" s="19">
        <f t="shared" si="39"/>
        <v>16.207586434448217</v>
      </c>
      <c r="H211" s="20">
        <f t="shared" si="40"/>
        <v>3933583.2800000012</v>
      </c>
      <c r="J211" s="38"/>
    </row>
    <row r="212" spans="1:10" ht="12.75" customHeight="1" x14ac:dyDescent="0.25">
      <c r="A212" s="24" t="s">
        <v>160</v>
      </c>
      <c r="B212" s="25" t="s">
        <v>4</v>
      </c>
      <c r="C212" s="26">
        <v>52129152.659999996</v>
      </c>
      <c r="D212" s="26">
        <v>345734600</v>
      </c>
      <c r="E212" s="26">
        <v>56072025.350000001</v>
      </c>
      <c r="F212" s="27">
        <f t="shared" si="38"/>
        <v>107.56366157669291</v>
      </c>
      <c r="G212" s="27">
        <f t="shared" si="39"/>
        <v>16.218227897930955</v>
      </c>
      <c r="H212" s="28">
        <f t="shared" si="40"/>
        <v>3942872.6900000051</v>
      </c>
      <c r="J212" s="38"/>
    </row>
    <row r="213" spans="1:10" ht="12.75" customHeight="1" x14ac:dyDescent="0.25">
      <c r="A213" s="24" t="s">
        <v>161</v>
      </c>
      <c r="B213" s="25" t="s">
        <v>313</v>
      </c>
      <c r="C213" s="26">
        <v>9289.41</v>
      </c>
      <c r="D213" s="26">
        <v>227000</v>
      </c>
      <c r="E213" s="26"/>
      <c r="F213" s="27">
        <f t="shared" si="38"/>
        <v>0</v>
      </c>
      <c r="G213" s="27">
        <f t="shared" si="39"/>
        <v>0</v>
      </c>
      <c r="H213" s="28">
        <f t="shared" si="40"/>
        <v>-9289.41</v>
      </c>
      <c r="J213" s="38"/>
    </row>
    <row r="214" spans="1:10" ht="12.75" customHeight="1" x14ac:dyDescent="0.25">
      <c r="A214" s="22" t="s">
        <v>234</v>
      </c>
      <c r="B214" s="17" t="s">
        <v>72</v>
      </c>
      <c r="C214" s="18">
        <v>2088328.63</v>
      </c>
      <c r="D214" s="18">
        <v>26414750</v>
      </c>
      <c r="E214" s="18">
        <v>2771544.44</v>
      </c>
      <c r="F214" s="19">
        <f t="shared" si="38"/>
        <v>132.71591454454179</v>
      </c>
      <c r="G214" s="19">
        <f t="shared" si="39"/>
        <v>10.492412156087035</v>
      </c>
      <c r="H214" s="20">
        <f t="shared" si="40"/>
        <v>683215.81</v>
      </c>
      <c r="J214" s="38"/>
    </row>
    <row r="215" spans="1:10" ht="12.75" customHeight="1" x14ac:dyDescent="0.25">
      <c r="A215" s="24" t="s">
        <v>160</v>
      </c>
      <c r="B215" s="25" t="s">
        <v>4</v>
      </c>
      <c r="C215" s="26">
        <v>2088328.63</v>
      </c>
      <c r="D215" s="26">
        <v>23564750</v>
      </c>
      <c r="E215" s="26">
        <v>2529910.46</v>
      </c>
      <c r="F215" s="27">
        <f t="shared" si="38"/>
        <v>121.14522703258635</v>
      </c>
      <c r="G215" s="27">
        <f t="shared" si="39"/>
        <v>10.735995332010736</v>
      </c>
      <c r="H215" s="28">
        <f t="shared" si="40"/>
        <v>441581.83000000007</v>
      </c>
      <c r="J215" s="38"/>
    </row>
    <row r="216" spans="1:10" ht="12.75" customHeight="1" x14ac:dyDescent="0.25">
      <c r="A216" s="24" t="s">
        <v>161</v>
      </c>
      <c r="B216" s="25" t="s">
        <v>313</v>
      </c>
      <c r="C216" s="26"/>
      <c r="D216" s="26">
        <v>2850000</v>
      </c>
      <c r="E216" s="26">
        <v>241633.98</v>
      </c>
      <c r="F216" s="27" t="str">
        <f t="shared" si="38"/>
        <v>x</v>
      </c>
      <c r="G216" s="27">
        <f t="shared" si="39"/>
        <v>8.4783852631578949</v>
      </c>
      <c r="H216" s="28">
        <f t="shared" si="40"/>
        <v>241633.98</v>
      </c>
      <c r="J216" s="38"/>
    </row>
    <row r="217" spans="1:10" ht="12.75" customHeight="1" x14ac:dyDescent="0.25">
      <c r="A217" s="22" t="s">
        <v>311</v>
      </c>
      <c r="B217" s="17" t="s">
        <v>312</v>
      </c>
      <c r="C217" s="18">
        <v>12585175.68</v>
      </c>
      <c r="D217" s="18">
        <v>110138141</v>
      </c>
      <c r="E217" s="18">
        <v>13061879.68</v>
      </c>
      <c r="F217" s="19">
        <f t="shared" ref="F217:F219" si="44">IF(C217=0,"x",E217/C217*100)</f>
        <v>103.78782157771198</v>
      </c>
      <c r="G217" s="19">
        <f t="shared" ref="G217:G219" si="45">IF(D217=0,"x",E217/D217*100)</f>
        <v>11.859542535768783</v>
      </c>
      <c r="H217" s="20">
        <f t="shared" ref="H217:H219" si="46">+E217-C217</f>
        <v>476704</v>
      </c>
      <c r="J217" s="38"/>
    </row>
    <row r="218" spans="1:10" ht="12.75" customHeight="1" x14ac:dyDescent="0.25">
      <c r="A218" s="24" t="s">
        <v>160</v>
      </c>
      <c r="B218" s="25" t="s">
        <v>4</v>
      </c>
      <c r="C218" s="26">
        <v>12508625.68</v>
      </c>
      <c r="D218" s="26">
        <v>93055641</v>
      </c>
      <c r="E218" s="26">
        <v>12753303.630000001</v>
      </c>
      <c r="F218" s="27">
        <f t="shared" si="44"/>
        <v>101.95607380266576</v>
      </c>
      <c r="G218" s="27">
        <f t="shared" si="45"/>
        <v>13.705030122784281</v>
      </c>
      <c r="H218" s="28">
        <f t="shared" si="46"/>
        <v>244677.95000000112</v>
      </c>
      <c r="J218" s="38"/>
    </row>
    <row r="219" spans="1:10" ht="12.75" customHeight="1" x14ac:dyDescent="0.25">
      <c r="A219" s="24" t="s">
        <v>161</v>
      </c>
      <c r="B219" s="25" t="s">
        <v>313</v>
      </c>
      <c r="C219" s="26">
        <v>76550</v>
      </c>
      <c r="D219" s="26">
        <v>17082500</v>
      </c>
      <c r="E219" s="26">
        <v>308576.05</v>
      </c>
      <c r="F219" s="27">
        <f t="shared" si="44"/>
        <v>403.10391900718486</v>
      </c>
      <c r="G219" s="27">
        <f t="shared" si="45"/>
        <v>1.8063869457046684</v>
      </c>
      <c r="H219" s="28">
        <f t="shared" si="46"/>
        <v>232026.05</v>
      </c>
      <c r="J219" s="38"/>
    </row>
    <row r="220" spans="1:10" ht="12.75" customHeight="1" x14ac:dyDescent="0.25">
      <c r="A220" s="22" t="s">
        <v>235</v>
      </c>
      <c r="B220" s="17" t="s">
        <v>73</v>
      </c>
      <c r="C220" s="18">
        <v>779176.82</v>
      </c>
      <c r="D220" s="18">
        <v>7105500</v>
      </c>
      <c r="E220" s="18">
        <v>745357.44</v>
      </c>
      <c r="F220" s="19">
        <f t="shared" si="38"/>
        <v>95.659601372638363</v>
      </c>
      <c r="G220" s="19">
        <f t="shared" si="39"/>
        <v>10.489866160016888</v>
      </c>
      <c r="H220" s="20">
        <f t="shared" si="40"/>
        <v>-33819.380000000005</v>
      </c>
      <c r="J220" s="38"/>
    </row>
    <row r="221" spans="1:10" ht="12.75" customHeight="1" x14ac:dyDescent="0.25">
      <c r="A221" s="24" t="s">
        <v>160</v>
      </c>
      <c r="B221" s="25" t="s">
        <v>4</v>
      </c>
      <c r="C221" s="26">
        <v>775409.13</v>
      </c>
      <c r="D221" s="26">
        <v>6927500</v>
      </c>
      <c r="E221" s="26">
        <v>739444.94</v>
      </c>
      <c r="F221" s="27">
        <f t="shared" si="38"/>
        <v>95.361907848570198</v>
      </c>
      <c r="G221" s="27">
        <f t="shared" si="39"/>
        <v>10.674051822446769</v>
      </c>
      <c r="H221" s="28">
        <f t="shared" si="40"/>
        <v>-35964.190000000061</v>
      </c>
      <c r="J221" s="38"/>
    </row>
    <row r="222" spans="1:10" ht="12.75" customHeight="1" x14ac:dyDescent="0.25">
      <c r="A222" s="24" t="s">
        <v>161</v>
      </c>
      <c r="B222" s="25" t="s">
        <v>313</v>
      </c>
      <c r="C222" s="26">
        <v>3767.69</v>
      </c>
      <c r="D222" s="26">
        <v>178000</v>
      </c>
      <c r="E222" s="26">
        <v>5912.5</v>
      </c>
      <c r="F222" s="27">
        <f t="shared" si="38"/>
        <v>156.92639256414407</v>
      </c>
      <c r="G222" s="27">
        <f t="shared" si="39"/>
        <v>3.321629213483146</v>
      </c>
      <c r="H222" s="28">
        <f t="shared" si="40"/>
        <v>2144.81</v>
      </c>
      <c r="J222" s="38"/>
    </row>
    <row r="223" spans="1:10" ht="12.75" customHeight="1" x14ac:dyDescent="0.25">
      <c r="A223" s="22" t="s">
        <v>236</v>
      </c>
      <c r="B223" s="17" t="s">
        <v>383</v>
      </c>
      <c r="C223" s="18">
        <v>457870.31</v>
      </c>
      <c r="D223" s="18">
        <v>3689000</v>
      </c>
      <c r="E223" s="18">
        <v>531225.56999999995</v>
      </c>
      <c r="F223" s="19">
        <f t="shared" si="38"/>
        <v>116.02096890711258</v>
      </c>
      <c r="G223" s="19">
        <f t="shared" si="39"/>
        <v>14.40025941989699</v>
      </c>
      <c r="H223" s="20">
        <f t="shared" si="40"/>
        <v>73355.259999999951</v>
      </c>
      <c r="J223" s="38"/>
    </row>
    <row r="224" spans="1:10" ht="12.75" customHeight="1" x14ac:dyDescent="0.25">
      <c r="A224" s="24" t="s">
        <v>160</v>
      </c>
      <c r="B224" s="25" t="s">
        <v>4</v>
      </c>
      <c r="C224" s="26">
        <v>457870.31</v>
      </c>
      <c r="D224" s="26">
        <v>3664000</v>
      </c>
      <c r="E224" s="26">
        <v>515225.57</v>
      </c>
      <c r="F224" s="27">
        <f t="shared" si="38"/>
        <v>112.52652961927146</v>
      </c>
      <c r="G224" s="27">
        <f t="shared" si="39"/>
        <v>14.06183324235808</v>
      </c>
      <c r="H224" s="28">
        <f t="shared" si="40"/>
        <v>57355.260000000009</v>
      </c>
      <c r="J224" s="38"/>
    </row>
    <row r="225" spans="1:10" ht="12.75" customHeight="1" x14ac:dyDescent="0.25">
      <c r="A225" s="24" t="s">
        <v>161</v>
      </c>
      <c r="B225" s="25" t="s">
        <v>313</v>
      </c>
      <c r="C225" s="26"/>
      <c r="D225" s="26">
        <v>25000</v>
      </c>
      <c r="E225" s="26">
        <v>16000</v>
      </c>
      <c r="F225" s="27" t="str">
        <f t="shared" si="38"/>
        <v>x</v>
      </c>
      <c r="G225" s="27">
        <f t="shared" si="39"/>
        <v>64</v>
      </c>
      <c r="H225" s="28">
        <f t="shared" si="40"/>
        <v>16000</v>
      </c>
      <c r="J225" s="38"/>
    </row>
    <row r="226" spans="1:10" ht="12.75" customHeight="1" x14ac:dyDescent="0.25">
      <c r="A226" s="22" t="s">
        <v>237</v>
      </c>
      <c r="B226" s="17" t="s">
        <v>74</v>
      </c>
      <c r="C226" s="18">
        <v>16514600.529999999</v>
      </c>
      <c r="D226" s="18">
        <v>69539000</v>
      </c>
      <c r="E226" s="18">
        <v>13039655.82</v>
      </c>
      <c r="F226" s="19">
        <f t="shared" si="38"/>
        <v>78.958348379741281</v>
      </c>
      <c r="G226" s="19">
        <f t="shared" si="39"/>
        <v>18.751572240037966</v>
      </c>
      <c r="H226" s="20">
        <f t="shared" si="40"/>
        <v>-3474944.709999999</v>
      </c>
      <c r="J226" s="38"/>
    </row>
    <row r="227" spans="1:10" ht="12.75" customHeight="1" x14ac:dyDescent="0.25">
      <c r="A227" s="24" t="s">
        <v>160</v>
      </c>
      <c r="B227" s="25" t="s">
        <v>4</v>
      </c>
      <c r="C227" s="26">
        <v>12852407.939999999</v>
      </c>
      <c r="D227" s="26">
        <v>68228000</v>
      </c>
      <c r="E227" s="26">
        <v>13039655.82</v>
      </c>
      <c r="F227" s="27">
        <f t="shared" si="38"/>
        <v>101.45690893779707</v>
      </c>
      <c r="G227" s="27">
        <f t="shared" si="39"/>
        <v>19.111883420296653</v>
      </c>
      <c r="H227" s="28">
        <f t="shared" si="40"/>
        <v>187247.88000000082</v>
      </c>
      <c r="J227" s="38"/>
    </row>
    <row r="228" spans="1:10" ht="12.75" customHeight="1" x14ac:dyDescent="0.25">
      <c r="A228" s="24" t="s">
        <v>161</v>
      </c>
      <c r="B228" s="25" t="s">
        <v>313</v>
      </c>
      <c r="C228" s="26">
        <v>3662192.59</v>
      </c>
      <c r="D228" s="26">
        <v>1311000</v>
      </c>
      <c r="E228" s="26"/>
      <c r="F228" s="27">
        <f t="shared" si="38"/>
        <v>0</v>
      </c>
      <c r="G228" s="27">
        <f t="shared" si="39"/>
        <v>0</v>
      </c>
      <c r="H228" s="28">
        <f t="shared" si="40"/>
        <v>-3662192.59</v>
      </c>
      <c r="J228" s="38"/>
    </row>
    <row r="229" spans="1:10" ht="12.75" customHeight="1" x14ac:dyDescent="0.25">
      <c r="A229" s="22" t="s">
        <v>401</v>
      </c>
      <c r="B229" s="17" t="s">
        <v>402</v>
      </c>
      <c r="C229" s="18">
        <v>249051.05</v>
      </c>
      <c r="D229" s="18">
        <v>34402000</v>
      </c>
      <c r="E229" s="18">
        <v>405350.72</v>
      </c>
      <c r="F229" s="19">
        <f t="shared" ref="F229:F258" si="47">IF(C229=0,"x",E229/C229*100)</f>
        <v>162.75808513957278</v>
      </c>
      <c r="G229" s="19">
        <f t="shared" ref="G229:G258" si="48">IF(D229=0,"x",E229/D229*100)</f>
        <v>1.1782766118248937</v>
      </c>
      <c r="H229" s="20">
        <f t="shared" ref="H229:H258" si="49">+E229-C229</f>
        <v>156299.66999999998</v>
      </c>
      <c r="J229" s="38"/>
    </row>
    <row r="230" spans="1:10" ht="12.75" customHeight="1" x14ac:dyDescent="0.25">
      <c r="A230" s="24" t="s">
        <v>160</v>
      </c>
      <c r="B230" s="25" t="s">
        <v>4</v>
      </c>
      <c r="C230" s="26">
        <v>249051.05</v>
      </c>
      <c r="D230" s="26">
        <v>11751000</v>
      </c>
      <c r="E230" s="26">
        <v>405350.72</v>
      </c>
      <c r="F230" s="27">
        <f t="shared" si="47"/>
        <v>162.75808513957278</v>
      </c>
      <c r="G230" s="27">
        <f t="shared" si="48"/>
        <v>3.4494997872521487</v>
      </c>
      <c r="H230" s="28">
        <f t="shared" si="49"/>
        <v>156299.66999999998</v>
      </c>
      <c r="J230" s="38"/>
    </row>
    <row r="231" spans="1:10" ht="12.75" customHeight="1" x14ac:dyDescent="0.25">
      <c r="A231" s="24" t="s">
        <v>161</v>
      </c>
      <c r="B231" s="25" t="s">
        <v>313</v>
      </c>
      <c r="C231" s="26"/>
      <c r="D231" s="26">
        <v>22651000</v>
      </c>
      <c r="E231" s="26"/>
      <c r="F231" s="27" t="str">
        <f t="shared" si="47"/>
        <v>x</v>
      </c>
      <c r="G231" s="27">
        <f t="shared" si="48"/>
        <v>0</v>
      </c>
      <c r="H231" s="28">
        <f t="shared" si="49"/>
        <v>0</v>
      </c>
      <c r="J231" s="38"/>
    </row>
    <row r="232" spans="1:10" ht="12.75" customHeight="1" x14ac:dyDescent="0.25">
      <c r="A232" s="22" t="s">
        <v>403</v>
      </c>
      <c r="B232" s="17" t="s">
        <v>404</v>
      </c>
      <c r="C232" s="18">
        <v>7364497.2999999998</v>
      </c>
      <c r="D232" s="18">
        <v>39384693</v>
      </c>
      <c r="E232" s="18">
        <v>522873.22</v>
      </c>
      <c r="F232" s="19">
        <f t="shared" si="47"/>
        <v>7.0999173290483792</v>
      </c>
      <c r="G232" s="19">
        <f t="shared" si="48"/>
        <v>1.327605168840595</v>
      </c>
      <c r="H232" s="20">
        <f t="shared" si="49"/>
        <v>-6841624.0800000001</v>
      </c>
      <c r="J232" s="38"/>
    </row>
    <row r="233" spans="1:10" ht="12.75" customHeight="1" x14ac:dyDescent="0.25">
      <c r="A233" s="24" t="s">
        <v>160</v>
      </c>
      <c r="B233" s="25" t="s">
        <v>4</v>
      </c>
      <c r="C233" s="26">
        <v>329006.08000000002</v>
      </c>
      <c r="D233" s="26">
        <v>8815661</v>
      </c>
      <c r="E233" s="26">
        <v>296876.90999999997</v>
      </c>
      <c r="F233" s="27">
        <f t="shared" si="47"/>
        <v>90.234475302097749</v>
      </c>
      <c r="G233" s="27">
        <f t="shared" si="48"/>
        <v>3.3676080557090384</v>
      </c>
      <c r="H233" s="28">
        <f t="shared" si="49"/>
        <v>-32129.170000000042</v>
      </c>
      <c r="J233" s="38"/>
    </row>
    <row r="234" spans="1:10" ht="12.75" customHeight="1" x14ac:dyDescent="0.25">
      <c r="A234" s="24" t="s">
        <v>161</v>
      </c>
      <c r="B234" s="25" t="s">
        <v>313</v>
      </c>
      <c r="C234" s="26">
        <v>7035491.2199999997</v>
      </c>
      <c r="D234" s="26">
        <v>30569032</v>
      </c>
      <c r="E234" s="26">
        <v>225996.31</v>
      </c>
      <c r="F234" s="27">
        <f t="shared" si="47"/>
        <v>3.2122321375024048</v>
      </c>
      <c r="G234" s="27">
        <f t="shared" si="48"/>
        <v>0.73929822180826654</v>
      </c>
      <c r="H234" s="28">
        <f t="shared" si="49"/>
        <v>-6809494.9100000001</v>
      </c>
      <c r="J234" s="38"/>
    </row>
    <row r="235" spans="1:10" ht="12.75" customHeight="1" x14ac:dyDescent="0.25">
      <c r="A235" s="22" t="s">
        <v>405</v>
      </c>
      <c r="B235" s="17" t="s">
        <v>406</v>
      </c>
      <c r="C235" s="18">
        <v>7467326.3799999999</v>
      </c>
      <c r="D235" s="18">
        <v>90815550</v>
      </c>
      <c r="E235" s="18">
        <v>10001202.77</v>
      </c>
      <c r="F235" s="19">
        <f t="shared" si="47"/>
        <v>133.93284639046405</v>
      </c>
      <c r="G235" s="19">
        <f t="shared" si="48"/>
        <v>11.012654517866158</v>
      </c>
      <c r="H235" s="20">
        <f t="shared" si="49"/>
        <v>2533876.3899999997</v>
      </c>
      <c r="J235" s="38"/>
    </row>
    <row r="236" spans="1:10" ht="12.75" customHeight="1" x14ac:dyDescent="0.25">
      <c r="A236" s="24" t="s">
        <v>160</v>
      </c>
      <c r="B236" s="25" t="s">
        <v>4</v>
      </c>
      <c r="C236" s="26">
        <v>4469492.97</v>
      </c>
      <c r="D236" s="26">
        <v>31042400</v>
      </c>
      <c r="E236" s="26">
        <v>4303329.54</v>
      </c>
      <c r="F236" s="27">
        <f t="shared" si="47"/>
        <v>96.282275615705913</v>
      </c>
      <c r="G236" s="27">
        <f t="shared" si="48"/>
        <v>13.862747532407289</v>
      </c>
      <c r="H236" s="28">
        <f t="shared" si="49"/>
        <v>-166163.4299999997</v>
      </c>
      <c r="J236" s="38"/>
    </row>
    <row r="237" spans="1:10" ht="12.75" customHeight="1" x14ac:dyDescent="0.25">
      <c r="A237" s="24" t="s">
        <v>161</v>
      </c>
      <c r="B237" s="25" t="s">
        <v>313</v>
      </c>
      <c r="C237" s="26">
        <v>2997833.41</v>
      </c>
      <c r="D237" s="26">
        <v>59773150</v>
      </c>
      <c r="E237" s="26">
        <v>5697873.2300000004</v>
      </c>
      <c r="F237" s="27">
        <f t="shared" si="47"/>
        <v>190.06637296766934</v>
      </c>
      <c r="G237" s="27">
        <f t="shared" si="48"/>
        <v>9.5324961625746685</v>
      </c>
      <c r="H237" s="28">
        <f t="shared" si="49"/>
        <v>2700039.8200000003</v>
      </c>
      <c r="J237" s="38"/>
    </row>
    <row r="238" spans="1:10" ht="12.75" customHeight="1" x14ac:dyDescent="0.25">
      <c r="A238" s="22" t="s">
        <v>407</v>
      </c>
      <c r="B238" s="17" t="s">
        <v>408</v>
      </c>
      <c r="C238" s="18">
        <v>446631.23</v>
      </c>
      <c r="D238" s="18">
        <v>42638700</v>
      </c>
      <c r="E238" s="18">
        <v>423700.31</v>
      </c>
      <c r="F238" s="19">
        <f t="shared" si="47"/>
        <v>94.865804614692991</v>
      </c>
      <c r="G238" s="19">
        <f t="shared" si="48"/>
        <v>0.99369894016468596</v>
      </c>
      <c r="H238" s="20">
        <f t="shared" si="49"/>
        <v>-22930.919999999984</v>
      </c>
      <c r="J238" s="38"/>
    </row>
    <row r="239" spans="1:10" ht="12.75" customHeight="1" x14ac:dyDescent="0.25">
      <c r="A239" s="24" t="s">
        <v>160</v>
      </c>
      <c r="B239" s="25" t="s">
        <v>4</v>
      </c>
      <c r="C239" s="26">
        <v>422657.78</v>
      </c>
      <c r="D239" s="26">
        <v>9751700</v>
      </c>
      <c r="E239" s="26">
        <v>423700.31</v>
      </c>
      <c r="F239" s="27">
        <f t="shared" si="47"/>
        <v>100.24666054887241</v>
      </c>
      <c r="G239" s="27">
        <f t="shared" si="48"/>
        <v>4.344886635150794</v>
      </c>
      <c r="H239" s="28">
        <f t="shared" si="49"/>
        <v>1042.5299999999697</v>
      </c>
      <c r="J239" s="38"/>
    </row>
    <row r="240" spans="1:10" ht="12.75" customHeight="1" x14ac:dyDescent="0.25">
      <c r="A240" s="24" t="s">
        <v>161</v>
      </c>
      <c r="B240" s="25" t="s">
        <v>313</v>
      </c>
      <c r="C240" s="26">
        <v>23973.45</v>
      </c>
      <c r="D240" s="26">
        <v>32887000</v>
      </c>
      <c r="E240" s="26"/>
      <c r="F240" s="27">
        <f t="shared" si="47"/>
        <v>0</v>
      </c>
      <c r="G240" s="27">
        <f t="shared" si="48"/>
        <v>0</v>
      </c>
      <c r="H240" s="28">
        <f t="shared" si="49"/>
        <v>-23973.45</v>
      </c>
      <c r="J240" s="38"/>
    </row>
    <row r="241" spans="1:10" ht="12.75" customHeight="1" x14ac:dyDescent="0.25">
      <c r="A241" s="22" t="s">
        <v>409</v>
      </c>
      <c r="B241" s="17" t="s">
        <v>410</v>
      </c>
      <c r="C241" s="18">
        <v>2207892.1</v>
      </c>
      <c r="D241" s="18">
        <v>39856100</v>
      </c>
      <c r="E241" s="18">
        <v>2999238.13</v>
      </c>
      <c r="F241" s="19">
        <f t="shared" si="47"/>
        <v>135.84169851416198</v>
      </c>
      <c r="G241" s="19">
        <f t="shared" si="48"/>
        <v>7.5251671136915057</v>
      </c>
      <c r="H241" s="20">
        <f t="shared" si="49"/>
        <v>791346.0299999998</v>
      </c>
      <c r="J241" s="38"/>
    </row>
    <row r="242" spans="1:10" ht="12.75" customHeight="1" x14ac:dyDescent="0.25">
      <c r="A242" s="24" t="s">
        <v>160</v>
      </c>
      <c r="B242" s="25" t="s">
        <v>4</v>
      </c>
      <c r="C242" s="26">
        <v>1992754.27</v>
      </c>
      <c r="D242" s="26">
        <v>23216100</v>
      </c>
      <c r="E242" s="26">
        <v>2420239.2599999998</v>
      </c>
      <c r="F242" s="27">
        <f t="shared" si="47"/>
        <v>121.45196708071788</v>
      </c>
      <c r="G242" s="27">
        <f t="shared" si="48"/>
        <v>10.424831302415132</v>
      </c>
      <c r="H242" s="28">
        <f t="shared" si="49"/>
        <v>427484.98999999976</v>
      </c>
      <c r="J242" s="38"/>
    </row>
    <row r="243" spans="1:10" ht="12.75" customHeight="1" x14ac:dyDescent="0.25">
      <c r="A243" s="24" t="s">
        <v>161</v>
      </c>
      <c r="B243" s="25" t="s">
        <v>313</v>
      </c>
      <c r="C243" s="26">
        <v>215137.83</v>
      </c>
      <c r="D243" s="26">
        <v>16640000</v>
      </c>
      <c r="E243" s="26">
        <v>578998.87</v>
      </c>
      <c r="F243" s="27">
        <f t="shared" si="47"/>
        <v>269.12926936187841</v>
      </c>
      <c r="G243" s="27">
        <f t="shared" si="48"/>
        <v>3.4795605168269232</v>
      </c>
      <c r="H243" s="28">
        <f t="shared" si="49"/>
        <v>363861.04000000004</v>
      </c>
      <c r="J243" s="38"/>
    </row>
    <row r="244" spans="1:10" ht="12.75" customHeight="1" x14ac:dyDescent="0.25">
      <c r="A244" s="22" t="s">
        <v>411</v>
      </c>
      <c r="B244" s="17" t="s">
        <v>412</v>
      </c>
      <c r="C244" s="18">
        <v>16698439.91</v>
      </c>
      <c r="D244" s="18">
        <v>312259650</v>
      </c>
      <c r="E244" s="18">
        <v>14200431.810000001</v>
      </c>
      <c r="F244" s="19">
        <f t="shared" si="47"/>
        <v>85.040470166892376</v>
      </c>
      <c r="G244" s="19">
        <f t="shared" si="48"/>
        <v>4.5476358568902517</v>
      </c>
      <c r="H244" s="20">
        <f t="shared" si="49"/>
        <v>-2498008.0999999996</v>
      </c>
      <c r="J244" s="38"/>
    </row>
    <row r="245" spans="1:10" ht="12.75" customHeight="1" x14ac:dyDescent="0.25">
      <c r="A245" s="24" t="s">
        <v>160</v>
      </c>
      <c r="B245" s="25" t="s">
        <v>4</v>
      </c>
      <c r="C245" s="26">
        <v>6497035.6699999999</v>
      </c>
      <c r="D245" s="26">
        <v>184332640</v>
      </c>
      <c r="E245" s="26">
        <v>8948380.7899999991</v>
      </c>
      <c r="F245" s="27">
        <f t="shared" si="47"/>
        <v>137.73020873687153</v>
      </c>
      <c r="G245" s="27">
        <f t="shared" si="48"/>
        <v>4.8544743839181166</v>
      </c>
      <c r="H245" s="28">
        <f t="shared" si="49"/>
        <v>2451345.1199999992</v>
      </c>
      <c r="J245" s="38"/>
    </row>
    <row r="246" spans="1:10" ht="12.75" customHeight="1" x14ac:dyDescent="0.25">
      <c r="A246" s="24" t="s">
        <v>161</v>
      </c>
      <c r="B246" s="25" t="s">
        <v>313</v>
      </c>
      <c r="C246" s="26">
        <v>10201404.24</v>
      </c>
      <c r="D246" s="26">
        <v>127927010</v>
      </c>
      <c r="E246" s="26">
        <v>5252051.0199999996</v>
      </c>
      <c r="F246" s="27">
        <f t="shared" si="47"/>
        <v>51.483608495843704</v>
      </c>
      <c r="G246" s="27">
        <f t="shared" si="48"/>
        <v>4.1055059600001584</v>
      </c>
      <c r="H246" s="28">
        <f t="shared" si="49"/>
        <v>-4949353.2200000007</v>
      </c>
      <c r="J246" s="38"/>
    </row>
    <row r="247" spans="1:10" ht="12.75" customHeight="1" x14ac:dyDescent="0.25">
      <c r="A247" s="22" t="s">
        <v>413</v>
      </c>
      <c r="B247" s="17" t="s">
        <v>414</v>
      </c>
      <c r="C247" s="18">
        <v>667772.97</v>
      </c>
      <c r="D247" s="18">
        <v>149148106</v>
      </c>
      <c r="E247" s="18">
        <v>316883.93</v>
      </c>
      <c r="F247" s="19">
        <f t="shared" si="47"/>
        <v>47.453841984649365</v>
      </c>
      <c r="G247" s="19">
        <f t="shared" si="48"/>
        <v>0.21246259070832585</v>
      </c>
      <c r="H247" s="20">
        <f t="shared" si="49"/>
        <v>-350889.04</v>
      </c>
      <c r="J247" s="38"/>
    </row>
    <row r="248" spans="1:10" ht="12.75" customHeight="1" x14ac:dyDescent="0.25">
      <c r="A248" s="24" t="s">
        <v>160</v>
      </c>
      <c r="B248" s="25" t="s">
        <v>4</v>
      </c>
      <c r="C248" s="26">
        <v>667772.97</v>
      </c>
      <c r="D248" s="26">
        <v>6739700</v>
      </c>
      <c r="E248" s="26">
        <v>305139.45</v>
      </c>
      <c r="F248" s="27">
        <f t="shared" si="47"/>
        <v>45.695088556818945</v>
      </c>
      <c r="G248" s="27">
        <f t="shared" si="48"/>
        <v>4.527493063489473</v>
      </c>
      <c r="H248" s="28">
        <f t="shared" si="49"/>
        <v>-362633.51999999996</v>
      </c>
      <c r="J248" s="38"/>
    </row>
    <row r="249" spans="1:10" ht="12.75" customHeight="1" x14ac:dyDescent="0.25">
      <c r="A249" s="24" t="s">
        <v>161</v>
      </c>
      <c r="B249" s="25" t="s">
        <v>313</v>
      </c>
      <c r="C249" s="26"/>
      <c r="D249" s="26">
        <v>142408406</v>
      </c>
      <c r="E249" s="26">
        <v>11744.48</v>
      </c>
      <c r="F249" s="27" t="str">
        <f t="shared" si="47"/>
        <v>x</v>
      </c>
      <c r="G249" s="27">
        <f t="shared" si="48"/>
        <v>8.2470412596290128E-3</v>
      </c>
      <c r="H249" s="28">
        <f t="shared" si="49"/>
        <v>11744.48</v>
      </c>
      <c r="J249" s="38"/>
    </row>
    <row r="250" spans="1:10" ht="12.75" customHeight="1" x14ac:dyDescent="0.25">
      <c r="A250" s="22" t="s">
        <v>415</v>
      </c>
      <c r="B250" s="17" t="s">
        <v>416</v>
      </c>
      <c r="C250" s="18">
        <v>3842551.56</v>
      </c>
      <c r="D250" s="18">
        <v>62388050</v>
      </c>
      <c r="E250" s="18">
        <v>3576451.16</v>
      </c>
      <c r="F250" s="19">
        <f t="shared" si="47"/>
        <v>93.074903593486198</v>
      </c>
      <c r="G250" s="19">
        <f t="shared" si="48"/>
        <v>5.7325900713357765</v>
      </c>
      <c r="H250" s="20">
        <f t="shared" si="49"/>
        <v>-266100.39999999991</v>
      </c>
      <c r="J250" s="38"/>
    </row>
    <row r="251" spans="1:10" ht="12.75" customHeight="1" x14ac:dyDescent="0.25">
      <c r="A251" s="24" t="s">
        <v>160</v>
      </c>
      <c r="B251" s="25" t="s">
        <v>4</v>
      </c>
      <c r="C251" s="26">
        <v>3675565.26</v>
      </c>
      <c r="D251" s="26">
        <v>36455800</v>
      </c>
      <c r="E251" s="26">
        <v>3225870.55</v>
      </c>
      <c r="F251" s="27">
        <f t="shared" si="47"/>
        <v>87.765291099742299</v>
      </c>
      <c r="G251" s="27">
        <f t="shared" si="48"/>
        <v>8.8487169394170468</v>
      </c>
      <c r="H251" s="28">
        <f t="shared" si="49"/>
        <v>-449694.70999999996</v>
      </c>
      <c r="J251" s="38"/>
    </row>
    <row r="252" spans="1:10" ht="12.75" customHeight="1" x14ac:dyDescent="0.25">
      <c r="A252" s="24" t="s">
        <v>161</v>
      </c>
      <c r="B252" s="25" t="s">
        <v>313</v>
      </c>
      <c r="C252" s="26">
        <v>166986.29999999999</v>
      </c>
      <c r="D252" s="26">
        <v>25932250</v>
      </c>
      <c r="E252" s="26">
        <v>350580.61</v>
      </c>
      <c r="F252" s="27">
        <f t="shared" si="47"/>
        <v>209.94573207502651</v>
      </c>
      <c r="G252" s="27">
        <f t="shared" si="48"/>
        <v>1.3519097263060476</v>
      </c>
      <c r="H252" s="28">
        <f t="shared" si="49"/>
        <v>183594.31</v>
      </c>
      <c r="J252" s="38"/>
    </row>
    <row r="253" spans="1:10" ht="12.75" customHeight="1" x14ac:dyDescent="0.25">
      <c r="A253" s="22" t="s">
        <v>417</v>
      </c>
      <c r="B253" s="17" t="s">
        <v>418</v>
      </c>
      <c r="C253" s="18">
        <v>589540.06999999995</v>
      </c>
      <c r="D253" s="18">
        <v>105280000</v>
      </c>
      <c r="E253" s="18">
        <v>2300484.71</v>
      </c>
      <c r="F253" s="19">
        <f t="shared" si="47"/>
        <v>390.21685328361144</v>
      </c>
      <c r="G253" s="19">
        <f t="shared" si="48"/>
        <v>2.1851108567629178</v>
      </c>
      <c r="H253" s="20">
        <f t="shared" si="49"/>
        <v>1710944.6400000001</v>
      </c>
      <c r="J253" s="38"/>
    </row>
    <row r="254" spans="1:10" ht="12.75" customHeight="1" x14ac:dyDescent="0.25">
      <c r="A254" s="24" t="s">
        <v>160</v>
      </c>
      <c r="B254" s="25" t="s">
        <v>4</v>
      </c>
      <c r="C254" s="26">
        <v>589540.06999999995</v>
      </c>
      <c r="D254" s="26">
        <v>14270000</v>
      </c>
      <c r="E254" s="26">
        <v>1313710.56</v>
      </c>
      <c r="F254" s="27">
        <f t="shared" si="47"/>
        <v>222.83651728711166</v>
      </c>
      <c r="G254" s="27">
        <f t="shared" si="48"/>
        <v>9.2061006306937632</v>
      </c>
      <c r="H254" s="28">
        <f t="shared" si="49"/>
        <v>724170.49000000011</v>
      </c>
      <c r="J254" s="38"/>
    </row>
    <row r="255" spans="1:10" ht="12.75" customHeight="1" x14ac:dyDescent="0.25">
      <c r="A255" s="24" t="s">
        <v>161</v>
      </c>
      <c r="B255" s="25" t="s">
        <v>313</v>
      </c>
      <c r="C255" s="26"/>
      <c r="D255" s="26">
        <v>91010000</v>
      </c>
      <c r="E255" s="26">
        <v>986774.15</v>
      </c>
      <c r="F255" s="27" t="str">
        <f t="shared" si="47"/>
        <v>x</v>
      </c>
      <c r="G255" s="27">
        <f t="shared" si="48"/>
        <v>1.0842480496648721</v>
      </c>
      <c r="H255" s="28">
        <f t="shared" si="49"/>
        <v>986774.15</v>
      </c>
      <c r="J255" s="38"/>
    </row>
    <row r="256" spans="1:10" ht="12.75" customHeight="1" x14ac:dyDescent="0.25">
      <c r="A256" s="22" t="s">
        <v>419</v>
      </c>
      <c r="B256" s="17" t="s">
        <v>420</v>
      </c>
      <c r="C256" s="18">
        <v>1495150.86</v>
      </c>
      <c r="D256" s="18">
        <v>23933000</v>
      </c>
      <c r="E256" s="18">
        <v>1723622.86</v>
      </c>
      <c r="F256" s="19">
        <f t="shared" si="47"/>
        <v>115.28086603916343</v>
      </c>
      <c r="G256" s="19">
        <f t="shared" si="48"/>
        <v>7.2018671290686509</v>
      </c>
      <c r="H256" s="20">
        <f t="shared" si="49"/>
        <v>228472</v>
      </c>
      <c r="J256" s="38"/>
    </row>
    <row r="257" spans="1:10" ht="12.75" customHeight="1" x14ac:dyDescent="0.25">
      <c r="A257" s="24" t="s">
        <v>160</v>
      </c>
      <c r="B257" s="25" t="s">
        <v>4</v>
      </c>
      <c r="C257" s="26">
        <v>1495150.86</v>
      </c>
      <c r="D257" s="26">
        <v>17961000</v>
      </c>
      <c r="E257" s="26">
        <v>1723622.86</v>
      </c>
      <c r="F257" s="27">
        <f t="shared" si="47"/>
        <v>115.28086603916343</v>
      </c>
      <c r="G257" s="27">
        <f t="shared" si="48"/>
        <v>9.5964749178776252</v>
      </c>
      <c r="H257" s="28">
        <f t="shared" si="49"/>
        <v>228472</v>
      </c>
      <c r="J257" s="38"/>
    </row>
    <row r="258" spans="1:10" ht="12.75" customHeight="1" x14ac:dyDescent="0.25">
      <c r="A258" s="24" t="s">
        <v>161</v>
      </c>
      <c r="B258" s="25" t="s">
        <v>313</v>
      </c>
      <c r="C258" s="26"/>
      <c r="D258" s="26">
        <v>5972000</v>
      </c>
      <c r="E258" s="26"/>
      <c r="F258" s="27" t="str">
        <f t="shared" si="47"/>
        <v>x</v>
      </c>
      <c r="G258" s="27">
        <f t="shared" si="48"/>
        <v>0</v>
      </c>
      <c r="H258" s="28">
        <f t="shared" si="49"/>
        <v>0</v>
      </c>
      <c r="J258" s="38"/>
    </row>
    <row r="259" spans="1:10" ht="12.75" customHeight="1" x14ac:dyDescent="0.25">
      <c r="A259" s="16" t="s">
        <v>238</v>
      </c>
      <c r="B259" s="17" t="s">
        <v>384</v>
      </c>
      <c r="C259" s="18">
        <v>346696420.41000003</v>
      </c>
      <c r="D259" s="18">
        <v>2824305780</v>
      </c>
      <c r="E259" s="18">
        <v>340166900.82999998</v>
      </c>
      <c r="F259" s="19">
        <f t="shared" si="38"/>
        <v>98.11664638121205</v>
      </c>
      <c r="G259" s="19">
        <f t="shared" si="39"/>
        <v>12.044266001183484</v>
      </c>
      <c r="H259" s="20">
        <f t="shared" si="40"/>
        <v>-6529519.5800000429</v>
      </c>
      <c r="J259" s="38"/>
    </row>
    <row r="260" spans="1:10" ht="12.75" customHeight="1" x14ac:dyDescent="0.25">
      <c r="A260" s="22" t="s">
        <v>239</v>
      </c>
      <c r="B260" s="17" t="s">
        <v>385</v>
      </c>
      <c r="C260" s="18">
        <v>95021996.219999999</v>
      </c>
      <c r="D260" s="18">
        <v>678087300</v>
      </c>
      <c r="E260" s="18">
        <v>46083470.880000003</v>
      </c>
      <c r="F260" s="19">
        <f t="shared" si="38"/>
        <v>48.497687602042262</v>
      </c>
      <c r="G260" s="19">
        <f t="shared" si="39"/>
        <v>6.7960970335235595</v>
      </c>
      <c r="H260" s="20">
        <f t="shared" si="40"/>
        <v>-48938525.339999996</v>
      </c>
      <c r="J260" s="38"/>
    </row>
    <row r="261" spans="1:10" ht="12.75" customHeight="1" x14ac:dyDescent="0.25">
      <c r="A261" s="24" t="s">
        <v>160</v>
      </c>
      <c r="B261" s="25" t="s">
        <v>4</v>
      </c>
      <c r="C261" s="26">
        <v>94424677.469999999</v>
      </c>
      <c r="D261" s="26">
        <v>629859551</v>
      </c>
      <c r="E261" s="26">
        <v>46057171.880000003</v>
      </c>
      <c r="F261" s="27">
        <f t="shared" si="38"/>
        <v>48.776626104582661</v>
      </c>
      <c r="G261" s="27">
        <f t="shared" si="39"/>
        <v>7.3122923684934324</v>
      </c>
      <c r="H261" s="28">
        <f t="shared" si="40"/>
        <v>-48367505.589999996</v>
      </c>
      <c r="J261" s="38"/>
    </row>
    <row r="262" spans="1:10" ht="12.75" customHeight="1" x14ac:dyDescent="0.25">
      <c r="A262" s="24" t="s">
        <v>161</v>
      </c>
      <c r="B262" s="25" t="s">
        <v>313</v>
      </c>
      <c r="C262" s="26">
        <v>597318.75</v>
      </c>
      <c r="D262" s="26">
        <v>48227749</v>
      </c>
      <c r="E262" s="26">
        <v>26299</v>
      </c>
      <c r="F262" s="27">
        <f t="shared" si="38"/>
        <v>4.4028418662564999</v>
      </c>
      <c r="G262" s="27">
        <f t="shared" si="39"/>
        <v>5.453084696115508E-2</v>
      </c>
      <c r="H262" s="28">
        <f t="shared" si="40"/>
        <v>-571019.75</v>
      </c>
      <c r="J262" s="38"/>
    </row>
    <row r="263" spans="1:10" ht="12.75" customHeight="1" x14ac:dyDescent="0.25">
      <c r="A263" s="22" t="s">
        <v>240</v>
      </c>
      <c r="B263" s="17" t="s">
        <v>75</v>
      </c>
      <c r="C263" s="18">
        <v>193092327.84999999</v>
      </c>
      <c r="D263" s="18">
        <v>390744000</v>
      </c>
      <c r="E263" s="18">
        <v>244378052.66</v>
      </c>
      <c r="F263" s="19">
        <f t="shared" si="38"/>
        <v>126.56020846661515</v>
      </c>
      <c r="G263" s="19">
        <f t="shared" si="39"/>
        <v>62.541728768707905</v>
      </c>
      <c r="H263" s="20">
        <f t="shared" si="40"/>
        <v>51285724.810000002</v>
      </c>
      <c r="J263" s="38"/>
    </row>
    <row r="264" spans="1:10" ht="12.75" customHeight="1" x14ac:dyDescent="0.25">
      <c r="A264" s="24" t="s">
        <v>160</v>
      </c>
      <c r="B264" s="25" t="s">
        <v>4</v>
      </c>
      <c r="C264" s="26">
        <v>191979507.00999999</v>
      </c>
      <c r="D264" s="26">
        <v>359009000</v>
      </c>
      <c r="E264" s="26">
        <v>243588557.38</v>
      </c>
      <c r="F264" s="27">
        <f t="shared" si="38"/>
        <v>126.88258302867281</v>
      </c>
      <c r="G264" s="27">
        <f t="shared" si="39"/>
        <v>67.850264862440767</v>
      </c>
      <c r="H264" s="28">
        <f t="shared" si="40"/>
        <v>51609050.370000005</v>
      </c>
      <c r="J264" s="38"/>
    </row>
    <row r="265" spans="1:10" ht="12.75" customHeight="1" x14ac:dyDescent="0.25">
      <c r="A265" s="24" t="s">
        <v>161</v>
      </c>
      <c r="B265" s="25" t="s">
        <v>313</v>
      </c>
      <c r="C265" s="26">
        <v>1112820.8400000001</v>
      </c>
      <c r="D265" s="26">
        <v>31735000</v>
      </c>
      <c r="E265" s="26">
        <v>789495.28</v>
      </c>
      <c r="F265" s="27">
        <f t="shared" ref="F265" si="50">IF(C265=0,"x",E265/C265*100)</f>
        <v>70.945407528493092</v>
      </c>
      <c r="G265" s="27">
        <f t="shared" ref="G265" si="51">IF(D265=0,"x",E265/D265*100)</f>
        <v>2.4877746336852056</v>
      </c>
      <c r="H265" s="28">
        <f t="shared" ref="H265" si="52">+E265-C265</f>
        <v>-323325.56000000006</v>
      </c>
      <c r="J265" s="38"/>
    </row>
    <row r="266" spans="1:10" ht="12.75" customHeight="1" x14ac:dyDescent="0.25">
      <c r="A266" s="22" t="s">
        <v>241</v>
      </c>
      <c r="B266" s="17" t="s">
        <v>76</v>
      </c>
      <c r="C266" s="18">
        <v>49354164.420000002</v>
      </c>
      <c r="D266" s="18">
        <v>474886413</v>
      </c>
      <c r="E266" s="18">
        <v>38665817.020000003</v>
      </c>
      <c r="F266" s="19">
        <f t="shared" si="38"/>
        <v>78.34357540927445</v>
      </c>
      <c r="G266" s="19">
        <f t="shared" si="39"/>
        <v>8.1421190334203146</v>
      </c>
      <c r="H266" s="20">
        <f t="shared" si="40"/>
        <v>-10688347.399999999</v>
      </c>
      <c r="J266" s="38"/>
    </row>
    <row r="267" spans="1:10" ht="12.75" customHeight="1" x14ac:dyDescent="0.25">
      <c r="A267" s="24" t="s">
        <v>160</v>
      </c>
      <c r="B267" s="25" t="s">
        <v>4</v>
      </c>
      <c r="C267" s="26">
        <v>48185294.390000001</v>
      </c>
      <c r="D267" s="26">
        <v>458156413</v>
      </c>
      <c r="E267" s="26">
        <v>35633533.18</v>
      </c>
      <c r="F267" s="27">
        <f t="shared" si="38"/>
        <v>73.951054219137674</v>
      </c>
      <c r="G267" s="27">
        <f t="shared" si="39"/>
        <v>7.777591269905459</v>
      </c>
      <c r="H267" s="28">
        <f t="shared" si="40"/>
        <v>-12551761.210000001</v>
      </c>
      <c r="J267" s="38"/>
    </row>
    <row r="268" spans="1:10" ht="12.75" customHeight="1" x14ac:dyDescent="0.25">
      <c r="A268" s="24" t="s">
        <v>161</v>
      </c>
      <c r="B268" s="25" t="s">
        <v>313</v>
      </c>
      <c r="C268" s="26">
        <v>1168870.03</v>
      </c>
      <c r="D268" s="26">
        <v>16730000</v>
      </c>
      <c r="E268" s="26">
        <v>3032283.84</v>
      </c>
      <c r="F268" s="27">
        <f t="shared" si="38"/>
        <v>259.42010336256118</v>
      </c>
      <c r="G268" s="27">
        <f t="shared" si="39"/>
        <v>18.124828690974297</v>
      </c>
      <c r="H268" s="28">
        <f t="shared" si="40"/>
        <v>1863413.8099999998</v>
      </c>
      <c r="J268" s="38"/>
    </row>
    <row r="269" spans="1:10" ht="12.75" customHeight="1" x14ac:dyDescent="0.25">
      <c r="A269" s="22" t="s">
        <v>242</v>
      </c>
      <c r="B269" s="17" t="s">
        <v>77</v>
      </c>
      <c r="C269" s="18">
        <v>9227931.9199999999</v>
      </c>
      <c r="D269" s="18">
        <v>1280588067</v>
      </c>
      <c r="E269" s="18">
        <v>11039560.27</v>
      </c>
      <c r="F269" s="19">
        <f t="shared" si="38"/>
        <v>119.63200818672706</v>
      </c>
      <c r="G269" s="19">
        <f t="shared" si="39"/>
        <v>0.86206958775292097</v>
      </c>
      <c r="H269" s="20">
        <f t="shared" si="40"/>
        <v>1811628.3499999996</v>
      </c>
      <c r="J269" s="38"/>
    </row>
    <row r="270" spans="1:10" ht="12.75" customHeight="1" x14ac:dyDescent="0.25">
      <c r="A270" s="24" t="s">
        <v>160</v>
      </c>
      <c r="B270" s="25" t="s">
        <v>4</v>
      </c>
      <c r="C270" s="26">
        <v>9227931.9199999999</v>
      </c>
      <c r="D270" s="26">
        <v>1274835067</v>
      </c>
      <c r="E270" s="26">
        <v>10843024.029999999</v>
      </c>
      <c r="F270" s="27">
        <f t="shared" si="38"/>
        <v>117.50221093958828</v>
      </c>
      <c r="G270" s="27">
        <f t="shared" si="39"/>
        <v>0.85054328286688075</v>
      </c>
      <c r="H270" s="28">
        <f t="shared" si="40"/>
        <v>1615092.1099999994</v>
      </c>
      <c r="J270" s="38"/>
    </row>
    <row r="271" spans="1:10" ht="12.75" customHeight="1" x14ac:dyDescent="0.25">
      <c r="A271" s="24" t="s">
        <v>161</v>
      </c>
      <c r="B271" s="25" t="s">
        <v>313</v>
      </c>
      <c r="C271" s="26"/>
      <c r="D271" s="26">
        <v>5753000</v>
      </c>
      <c r="E271" s="26">
        <v>196536.24</v>
      </c>
      <c r="F271" s="27" t="str">
        <f t="shared" si="38"/>
        <v>x</v>
      </c>
      <c r="G271" s="27">
        <f t="shared" si="39"/>
        <v>3.4162391795584912</v>
      </c>
      <c r="H271" s="28">
        <f t="shared" si="40"/>
        <v>196536.24</v>
      </c>
      <c r="J271" s="38"/>
    </row>
    <row r="272" spans="1:10" ht="12.75" customHeight="1" x14ac:dyDescent="0.25">
      <c r="A272" s="16" t="s">
        <v>243</v>
      </c>
      <c r="B272" s="17" t="s">
        <v>386</v>
      </c>
      <c r="C272" s="18">
        <v>769953437.23000002</v>
      </c>
      <c r="D272" s="18">
        <v>9476734832</v>
      </c>
      <c r="E272" s="18">
        <v>787115961.50999999</v>
      </c>
      <c r="F272" s="19">
        <f t="shared" si="38"/>
        <v>102.22903404935033</v>
      </c>
      <c r="G272" s="19">
        <f t="shared" si="39"/>
        <v>8.3057717184631255</v>
      </c>
      <c r="H272" s="20">
        <f t="shared" si="40"/>
        <v>17162524.279999971</v>
      </c>
      <c r="J272" s="38"/>
    </row>
    <row r="273" spans="1:10" ht="12.75" customHeight="1" x14ac:dyDescent="0.25">
      <c r="A273" s="22" t="s">
        <v>244</v>
      </c>
      <c r="B273" s="17" t="s">
        <v>387</v>
      </c>
      <c r="C273" s="18">
        <v>521688903.88</v>
      </c>
      <c r="D273" s="18">
        <v>7247708314</v>
      </c>
      <c r="E273" s="18">
        <v>598702536.38</v>
      </c>
      <c r="F273" s="19">
        <f t="shared" si="38"/>
        <v>114.76236736630206</v>
      </c>
      <c r="G273" s="19">
        <f t="shared" si="39"/>
        <v>8.2605771430331885</v>
      </c>
      <c r="H273" s="20">
        <f t="shared" si="40"/>
        <v>77013632.5</v>
      </c>
      <c r="J273" s="38"/>
    </row>
    <row r="274" spans="1:10" ht="12.75" customHeight="1" x14ac:dyDescent="0.25">
      <c r="A274" s="24" t="s">
        <v>160</v>
      </c>
      <c r="B274" s="25" t="s">
        <v>4</v>
      </c>
      <c r="C274" s="26">
        <v>520727549.13999999</v>
      </c>
      <c r="D274" s="26">
        <v>7132174497</v>
      </c>
      <c r="E274" s="26">
        <v>576294381.47000003</v>
      </c>
      <c r="F274" s="27">
        <f t="shared" si="38"/>
        <v>110.67099914759085</v>
      </c>
      <c r="G274" s="27">
        <f t="shared" si="39"/>
        <v>8.0802058574479094</v>
      </c>
      <c r="H274" s="28">
        <f t="shared" si="40"/>
        <v>55566832.330000043</v>
      </c>
      <c r="J274" s="38"/>
    </row>
    <row r="275" spans="1:10" ht="12.75" customHeight="1" x14ac:dyDescent="0.25">
      <c r="A275" s="24" t="s">
        <v>161</v>
      </c>
      <c r="B275" s="25" t="s">
        <v>313</v>
      </c>
      <c r="C275" s="26">
        <v>961354.74</v>
      </c>
      <c r="D275" s="26">
        <v>115533817</v>
      </c>
      <c r="E275" s="26">
        <v>22408154.91</v>
      </c>
      <c r="F275" s="27">
        <f t="shared" si="38"/>
        <v>2330.8934753886997</v>
      </c>
      <c r="G275" s="27">
        <f t="shared" si="39"/>
        <v>19.395321207123278</v>
      </c>
      <c r="H275" s="28">
        <f t="shared" si="40"/>
        <v>21446800.170000002</v>
      </c>
      <c r="J275" s="38"/>
    </row>
    <row r="276" spans="1:10" ht="12.75" customHeight="1" x14ac:dyDescent="0.25">
      <c r="A276" s="22" t="s">
        <v>245</v>
      </c>
      <c r="B276" s="17" t="s">
        <v>78</v>
      </c>
      <c r="C276" s="18">
        <v>69019808.459999993</v>
      </c>
      <c r="D276" s="18">
        <v>741316752</v>
      </c>
      <c r="E276" s="18">
        <v>71673242.879999995</v>
      </c>
      <c r="F276" s="19">
        <f t="shared" ref="F276:F339" si="53">IF(C276=0,"x",E276/C276*100)</f>
        <v>103.84445346807618</v>
      </c>
      <c r="G276" s="19">
        <f t="shared" ref="G276:G339" si="54">IF(D276=0,"x",E276/D276*100)</f>
        <v>9.668369517703816</v>
      </c>
      <c r="H276" s="20">
        <f t="shared" ref="H276:H339" si="55">+E276-C276</f>
        <v>2653434.4200000018</v>
      </c>
      <c r="J276" s="38"/>
    </row>
    <row r="277" spans="1:10" ht="12.75" customHeight="1" x14ac:dyDescent="0.25">
      <c r="A277" s="24" t="s">
        <v>160</v>
      </c>
      <c r="B277" s="25" t="s">
        <v>4</v>
      </c>
      <c r="C277" s="26">
        <v>44273549.090000004</v>
      </c>
      <c r="D277" s="26">
        <v>541420049</v>
      </c>
      <c r="E277" s="26">
        <v>50505337.399999999</v>
      </c>
      <c r="F277" s="27">
        <f t="shared" si="53"/>
        <v>114.07564660635612</v>
      </c>
      <c r="G277" s="27">
        <f t="shared" si="54"/>
        <v>9.3283094139722191</v>
      </c>
      <c r="H277" s="28">
        <f t="shared" si="55"/>
        <v>6231788.3099999949</v>
      </c>
      <c r="J277" s="38"/>
    </row>
    <row r="278" spans="1:10" ht="12.75" customHeight="1" x14ac:dyDescent="0.25">
      <c r="A278" s="24" t="s">
        <v>161</v>
      </c>
      <c r="B278" s="25" t="s">
        <v>313</v>
      </c>
      <c r="C278" s="26">
        <v>24746259.370000001</v>
      </c>
      <c r="D278" s="26">
        <v>199896703</v>
      </c>
      <c r="E278" s="26">
        <v>21167905.48</v>
      </c>
      <c r="F278" s="27">
        <f t="shared" si="53"/>
        <v>85.539819022756816</v>
      </c>
      <c r="G278" s="27">
        <f t="shared" si="54"/>
        <v>10.589422017630776</v>
      </c>
      <c r="H278" s="28">
        <f t="shared" si="55"/>
        <v>-3578353.8900000006</v>
      </c>
      <c r="J278" s="38"/>
    </row>
    <row r="279" spans="1:10" ht="12.75" customHeight="1" x14ac:dyDescent="0.25">
      <c r="A279" s="22" t="s">
        <v>246</v>
      </c>
      <c r="B279" s="17" t="s">
        <v>79</v>
      </c>
      <c r="C279" s="18">
        <v>25596751.399999999</v>
      </c>
      <c r="D279" s="18">
        <v>308277095</v>
      </c>
      <c r="E279" s="18">
        <v>20472961.350000001</v>
      </c>
      <c r="F279" s="19">
        <f t="shared" si="53"/>
        <v>79.982654947377426</v>
      </c>
      <c r="G279" s="19">
        <f t="shared" si="54"/>
        <v>6.6410906557945859</v>
      </c>
      <c r="H279" s="20">
        <f t="shared" si="55"/>
        <v>-5123790.049999997</v>
      </c>
      <c r="J279" s="38"/>
    </row>
    <row r="280" spans="1:10" ht="12.75" customHeight="1" x14ac:dyDescent="0.25">
      <c r="A280" s="24" t="s">
        <v>160</v>
      </c>
      <c r="B280" s="25" t="s">
        <v>4</v>
      </c>
      <c r="C280" s="26">
        <v>14918228.220000001</v>
      </c>
      <c r="D280" s="26">
        <v>141813500</v>
      </c>
      <c r="E280" s="26">
        <v>14751206.529999999</v>
      </c>
      <c r="F280" s="27">
        <f t="shared" si="53"/>
        <v>98.880418723075408</v>
      </c>
      <c r="G280" s="27">
        <f t="shared" si="54"/>
        <v>10.401835177892091</v>
      </c>
      <c r="H280" s="28">
        <f t="shared" si="55"/>
        <v>-167021.69000000134</v>
      </c>
      <c r="J280" s="38"/>
    </row>
    <row r="281" spans="1:10" ht="12.75" customHeight="1" x14ac:dyDescent="0.25">
      <c r="A281" s="24" t="s">
        <v>161</v>
      </c>
      <c r="B281" s="25" t="s">
        <v>313</v>
      </c>
      <c r="C281" s="26">
        <v>10678523.18</v>
      </c>
      <c r="D281" s="26">
        <v>166463595</v>
      </c>
      <c r="E281" s="26">
        <v>5721754.8200000003</v>
      </c>
      <c r="F281" s="27">
        <f t="shared" si="53"/>
        <v>53.581892585262899</v>
      </c>
      <c r="G281" s="27">
        <f t="shared" si="54"/>
        <v>3.4372409294656889</v>
      </c>
      <c r="H281" s="28">
        <f t="shared" si="55"/>
        <v>-4956768.3599999994</v>
      </c>
      <c r="J281" s="38"/>
    </row>
    <row r="282" spans="1:10" ht="12.75" customHeight="1" x14ac:dyDescent="0.25">
      <c r="A282" s="22" t="s">
        <v>247</v>
      </c>
      <c r="B282" s="17" t="s">
        <v>80</v>
      </c>
      <c r="C282" s="18">
        <v>35741359.359999999</v>
      </c>
      <c r="D282" s="18">
        <v>654450000</v>
      </c>
      <c r="E282" s="18">
        <v>34620572.909999996</v>
      </c>
      <c r="F282" s="19">
        <f t="shared" si="53"/>
        <v>96.864175089953818</v>
      </c>
      <c r="G282" s="19">
        <f t="shared" si="54"/>
        <v>5.290025656658262</v>
      </c>
      <c r="H282" s="20">
        <f t="shared" si="55"/>
        <v>-1120786.450000003</v>
      </c>
      <c r="J282" s="38"/>
    </row>
    <row r="283" spans="1:10" ht="12.75" customHeight="1" x14ac:dyDescent="0.25">
      <c r="A283" s="24" t="s">
        <v>160</v>
      </c>
      <c r="B283" s="25" t="s">
        <v>4</v>
      </c>
      <c r="C283" s="26">
        <v>35699581.859999999</v>
      </c>
      <c r="D283" s="26">
        <v>347700000</v>
      </c>
      <c r="E283" s="26">
        <v>34598448.850000001</v>
      </c>
      <c r="F283" s="27">
        <f t="shared" si="53"/>
        <v>96.915557682669174</v>
      </c>
      <c r="G283" s="27">
        <f t="shared" si="54"/>
        <v>9.9506611590451541</v>
      </c>
      <c r="H283" s="28">
        <f t="shared" si="55"/>
        <v>-1101133.0099999979</v>
      </c>
      <c r="J283" s="38"/>
    </row>
    <row r="284" spans="1:10" ht="12.75" customHeight="1" x14ac:dyDescent="0.25">
      <c r="A284" s="24" t="s">
        <v>161</v>
      </c>
      <c r="B284" s="25" t="s">
        <v>313</v>
      </c>
      <c r="C284" s="26">
        <v>41777.5</v>
      </c>
      <c r="D284" s="26">
        <v>306750000</v>
      </c>
      <c r="E284" s="26">
        <v>22124.06</v>
      </c>
      <c r="F284" s="27">
        <f t="shared" si="53"/>
        <v>52.956878702650954</v>
      </c>
      <c r="G284" s="27">
        <f t="shared" si="54"/>
        <v>7.2124074979625103E-3</v>
      </c>
      <c r="H284" s="28">
        <f t="shared" si="55"/>
        <v>-19653.439999999999</v>
      </c>
      <c r="J284" s="38"/>
    </row>
    <row r="285" spans="1:10" ht="12.75" customHeight="1" x14ac:dyDescent="0.25">
      <c r="A285" s="22" t="s">
        <v>248</v>
      </c>
      <c r="B285" s="17" t="s">
        <v>81</v>
      </c>
      <c r="C285" s="18">
        <v>4567714.32</v>
      </c>
      <c r="D285" s="18">
        <v>33585000</v>
      </c>
      <c r="E285" s="18">
        <v>4991486.78</v>
      </c>
      <c r="F285" s="19">
        <f t="shared" si="53"/>
        <v>109.27756051083335</v>
      </c>
      <c r="G285" s="19">
        <f t="shared" si="54"/>
        <v>14.862250349858568</v>
      </c>
      <c r="H285" s="20">
        <f t="shared" si="55"/>
        <v>423772.45999999996</v>
      </c>
      <c r="J285" s="38"/>
    </row>
    <row r="286" spans="1:10" ht="12.75" customHeight="1" x14ac:dyDescent="0.25">
      <c r="A286" s="24" t="s">
        <v>160</v>
      </c>
      <c r="B286" s="25" t="s">
        <v>4</v>
      </c>
      <c r="C286" s="26">
        <v>4567714.32</v>
      </c>
      <c r="D286" s="26">
        <v>33234000</v>
      </c>
      <c r="E286" s="26">
        <v>4853665.8499999996</v>
      </c>
      <c r="F286" s="27">
        <f t="shared" si="53"/>
        <v>106.26027614616666</v>
      </c>
      <c r="G286" s="27">
        <f t="shared" si="54"/>
        <v>14.604519016669675</v>
      </c>
      <c r="H286" s="28">
        <f t="shared" si="55"/>
        <v>285951.52999999933</v>
      </c>
      <c r="J286" s="38"/>
    </row>
    <row r="287" spans="1:10" ht="12.75" customHeight="1" x14ac:dyDescent="0.25">
      <c r="A287" s="24" t="s">
        <v>161</v>
      </c>
      <c r="B287" s="25" t="s">
        <v>313</v>
      </c>
      <c r="C287" s="26"/>
      <c r="D287" s="26">
        <v>351000</v>
      </c>
      <c r="E287" s="26">
        <v>137820.93</v>
      </c>
      <c r="F287" s="27" t="str">
        <f t="shared" si="53"/>
        <v>x</v>
      </c>
      <c r="G287" s="27">
        <f t="shared" si="54"/>
        <v>39.265222222222221</v>
      </c>
      <c r="H287" s="28">
        <f t="shared" si="55"/>
        <v>137820.93</v>
      </c>
      <c r="J287" s="38"/>
    </row>
    <row r="288" spans="1:10" ht="12.75" customHeight="1" x14ac:dyDescent="0.25">
      <c r="A288" s="22" t="s">
        <v>342</v>
      </c>
      <c r="B288" s="17" t="s">
        <v>49</v>
      </c>
      <c r="C288" s="18">
        <v>88845851.120000005</v>
      </c>
      <c r="D288" s="18">
        <v>124740092</v>
      </c>
      <c r="E288" s="18">
        <v>32397802.09</v>
      </c>
      <c r="F288" s="27">
        <f t="shared" ref="F288:F302" si="56">IF(C288=0,"x",E288/C288*100)</f>
        <v>36.465182877523205</v>
      </c>
      <c r="G288" s="27">
        <f t="shared" ref="G288:G302" si="57">IF(D288=0,"x",E288/D288*100)</f>
        <v>25.972244825665193</v>
      </c>
      <c r="H288" s="28">
        <f t="shared" ref="H288:H302" si="58">+E288-C288</f>
        <v>-56448049.030000001</v>
      </c>
      <c r="J288" s="38"/>
    </row>
    <row r="289" spans="1:10" ht="12.75" customHeight="1" x14ac:dyDescent="0.25">
      <c r="A289" s="24" t="s">
        <v>160</v>
      </c>
      <c r="B289" s="25" t="s">
        <v>4</v>
      </c>
      <c r="C289" s="26">
        <v>11037758.27</v>
      </c>
      <c r="D289" s="26">
        <v>34070092</v>
      </c>
      <c r="E289" s="26">
        <v>4281807.04</v>
      </c>
      <c r="F289" s="27">
        <f t="shared" si="56"/>
        <v>38.792361050682807</v>
      </c>
      <c r="G289" s="27">
        <f t="shared" si="57"/>
        <v>12.567641554945022</v>
      </c>
      <c r="H289" s="28">
        <f t="shared" si="58"/>
        <v>-6755951.2299999995</v>
      </c>
      <c r="J289" s="38"/>
    </row>
    <row r="290" spans="1:10" ht="12.75" customHeight="1" x14ac:dyDescent="0.25">
      <c r="A290" s="24" t="s">
        <v>161</v>
      </c>
      <c r="B290" s="25" t="s">
        <v>313</v>
      </c>
      <c r="C290" s="26">
        <v>77808092.849999994</v>
      </c>
      <c r="D290" s="26">
        <v>90670000</v>
      </c>
      <c r="E290" s="26">
        <v>28115995.050000001</v>
      </c>
      <c r="F290" s="27">
        <f t="shared" si="56"/>
        <v>36.135052306451698</v>
      </c>
      <c r="G290" s="27">
        <f t="shared" si="57"/>
        <v>31.009148615859711</v>
      </c>
      <c r="H290" s="28">
        <f t="shared" si="58"/>
        <v>-49692097.799999997</v>
      </c>
      <c r="J290" s="38"/>
    </row>
    <row r="291" spans="1:10" ht="12.75" customHeight="1" x14ac:dyDescent="0.25">
      <c r="A291" s="22" t="s">
        <v>343</v>
      </c>
      <c r="B291" s="17" t="s">
        <v>50</v>
      </c>
      <c r="C291" s="18">
        <v>2081600.08</v>
      </c>
      <c r="D291" s="18">
        <v>17400000</v>
      </c>
      <c r="E291" s="18">
        <v>2190635.27</v>
      </c>
      <c r="F291" s="27">
        <f t="shared" si="56"/>
        <v>105.23804697394129</v>
      </c>
      <c r="G291" s="27">
        <f t="shared" si="57"/>
        <v>12.589857873563219</v>
      </c>
      <c r="H291" s="28">
        <f t="shared" si="58"/>
        <v>109035.18999999994</v>
      </c>
      <c r="J291" s="38"/>
    </row>
    <row r="292" spans="1:10" ht="12.75" customHeight="1" x14ac:dyDescent="0.25">
      <c r="A292" s="24" t="s">
        <v>160</v>
      </c>
      <c r="B292" s="25" t="s">
        <v>4</v>
      </c>
      <c r="C292" s="26">
        <v>2056105.08</v>
      </c>
      <c r="D292" s="26">
        <v>16887000</v>
      </c>
      <c r="E292" s="26">
        <v>2190635.27</v>
      </c>
      <c r="F292" s="27">
        <f t="shared" si="56"/>
        <v>106.54296277503481</v>
      </c>
      <c r="G292" s="27">
        <f t="shared" si="57"/>
        <v>12.972317581571623</v>
      </c>
      <c r="H292" s="28">
        <f t="shared" si="58"/>
        <v>134530.18999999994</v>
      </c>
      <c r="J292" s="38"/>
    </row>
    <row r="293" spans="1:10" ht="12.75" customHeight="1" x14ac:dyDescent="0.25">
      <c r="A293" s="24" t="s">
        <v>161</v>
      </c>
      <c r="B293" s="25" t="s">
        <v>313</v>
      </c>
      <c r="C293" s="26">
        <v>25495</v>
      </c>
      <c r="D293" s="26">
        <v>513000</v>
      </c>
      <c r="E293" s="26"/>
      <c r="F293" s="27">
        <f t="shared" si="56"/>
        <v>0</v>
      </c>
      <c r="G293" s="27">
        <f t="shared" si="57"/>
        <v>0</v>
      </c>
      <c r="H293" s="28">
        <f t="shared" si="58"/>
        <v>-25495</v>
      </c>
      <c r="J293" s="38"/>
    </row>
    <row r="294" spans="1:10" ht="12.75" customHeight="1" x14ac:dyDescent="0.25">
      <c r="A294" s="22" t="s">
        <v>344</v>
      </c>
      <c r="B294" s="17" t="s">
        <v>51</v>
      </c>
      <c r="C294" s="18">
        <v>1597873.56</v>
      </c>
      <c r="D294" s="18">
        <v>13003037</v>
      </c>
      <c r="E294" s="18">
        <v>1996123.29</v>
      </c>
      <c r="F294" s="27">
        <f t="shared" si="56"/>
        <v>124.92373238843754</v>
      </c>
      <c r="G294" s="27">
        <f t="shared" si="57"/>
        <v>15.351208260039559</v>
      </c>
      <c r="H294" s="28">
        <f t="shared" si="58"/>
        <v>398249.73</v>
      </c>
      <c r="J294" s="38"/>
    </row>
    <row r="295" spans="1:10" ht="12.75" customHeight="1" x14ac:dyDescent="0.25">
      <c r="A295" s="24" t="s">
        <v>160</v>
      </c>
      <c r="B295" s="25" t="s">
        <v>4</v>
      </c>
      <c r="C295" s="26">
        <v>1597873.56</v>
      </c>
      <c r="D295" s="26">
        <v>12648037</v>
      </c>
      <c r="E295" s="26">
        <v>1996123.29</v>
      </c>
      <c r="F295" s="27">
        <f t="shared" si="56"/>
        <v>124.92373238843754</v>
      </c>
      <c r="G295" s="27">
        <f t="shared" si="57"/>
        <v>15.7820797804434</v>
      </c>
      <c r="H295" s="28">
        <f t="shared" si="58"/>
        <v>398249.73</v>
      </c>
      <c r="J295" s="38"/>
    </row>
    <row r="296" spans="1:10" ht="12.75" customHeight="1" x14ac:dyDescent="0.25">
      <c r="A296" s="24" t="s">
        <v>161</v>
      </c>
      <c r="B296" s="25" t="s">
        <v>313</v>
      </c>
      <c r="C296" s="26">
        <v>0</v>
      </c>
      <c r="D296" s="26">
        <v>355000</v>
      </c>
      <c r="E296" s="26"/>
      <c r="F296" s="27" t="str">
        <f t="shared" si="56"/>
        <v>x</v>
      </c>
      <c r="G296" s="27">
        <f t="shared" si="57"/>
        <v>0</v>
      </c>
      <c r="H296" s="28">
        <f t="shared" si="58"/>
        <v>0</v>
      </c>
      <c r="J296" s="38"/>
    </row>
    <row r="297" spans="1:10" ht="12.75" customHeight="1" x14ac:dyDescent="0.25">
      <c r="A297" s="22" t="s">
        <v>345</v>
      </c>
      <c r="B297" s="17" t="s">
        <v>52</v>
      </c>
      <c r="C297" s="18">
        <v>816443.59</v>
      </c>
      <c r="D297" s="18">
        <v>11526811</v>
      </c>
      <c r="E297" s="18">
        <v>787795.75</v>
      </c>
      <c r="F297" s="27">
        <f t="shared" si="56"/>
        <v>96.491142762232968</v>
      </c>
      <c r="G297" s="27">
        <f t="shared" si="57"/>
        <v>6.8344640161099202</v>
      </c>
      <c r="H297" s="28">
        <f t="shared" si="58"/>
        <v>-28647.839999999967</v>
      </c>
      <c r="J297" s="38"/>
    </row>
    <row r="298" spans="1:10" ht="12.75" customHeight="1" x14ac:dyDescent="0.25">
      <c r="A298" s="24" t="s">
        <v>160</v>
      </c>
      <c r="B298" s="25" t="s">
        <v>4</v>
      </c>
      <c r="C298" s="26">
        <v>816443.59</v>
      </c>
      <c r="D298" s="26">
        <v>9445811</v>
      </c>
      <c r="E298" s="26">
        <v>787795.75</v>
      </c>
      <c r="F298" s="27">
        <f t="shared" si="56"/>
        <v>96.491142762232968</v>
      </c>
      <c r="G298" s="27">
        <f t="shared" si="57"/>
        <v>8.3401599926147156</v>
      </c>
      <c r="H298" s="28">
        <f t="shared" si="58"/>
        <v>-28647.839999999967</v>
      </c>
      <c r="J298" s="38"/>
    </row>
    <row r="299" spans="1:10" ht="12.75" customHeight="1" x14ac:dyDescent="0.25">
      <c r="A299" s="24" t="s">
        <v>161</v>
      </c>
      <c r="B299" s="25" t="s">
        <v>313</v>
      </c>
      <c r="C299" s="26"/>
      <c r="D299" s="26">
        <v>2081000</v>
      </c>
      <c r="E299" s="26"/>
      <c r="F299" s="27" t="str">
        <f t="shared" si="56"/>
        <v>x</v>
      </c>
      <c r="G299" s="27">
        <f t="shared" si="57"/>
        <v>0</v>
      </c>
      <c r="H299" s="28">
        <f t="shared" si="58"/>
        <v>0</v>
      </c>
      <c r="J299" s="38"/>
    </row>
    <row r="300" spans="1:10" ht="12.75" customHeight="1" x14ac:dyDescent="0.25">
      <c r="A300" s="22" t="s">
        <v>346</v>
      </c>
      <c r="B300" s="17" t="s">
        <v>347</v>
      </c>
      <c r="C300" s="18">
        <v>19997131.460000001</v>
      </c>
      <c r="D300" s="18">
        <v>324727731</v>
      </c>
      <c r="E300" s="18">
        <v>19282804.809999999</v>
      </c>
      <c r="F300" s="27">
        <f t="shared" si="56"/>
        <v>96.42785440787415</v>
      </c>
      <c r="G300" s="27">
        <f t="shared" si="57"/>
        <v>5.9381453966430717</v>
      </c>
      <c r="H300" s="28">
        <f t="shared" si="58"/>
        <v>-714326.65000000224</v>
      </c>
      <c r="J300" s="38"/>
    </row>
    <row r="301" spans="1:10" ht="12.75" customHeight="1" x14ac:dyDescent="0.25">
      <c r="A301" s="24" t="s">
        <v>160</v>
      </c>
      <c r="B301" s="25" t="s">
        <v>4</v>
      </c>
      <c r="C301" s="26">
        <v>19995402.460000001</v>
      </c>
      <c r="D301" s="26">
        <v>315158613</v>
      </c>
      <c r="E301" s="26">
        <v>18652737.059999999</v>
      </c>
      <c r="F301" s="27">
        <f t="shared" si="56"/>
        <v>93.285129405692373</v>
      </c>
      <c r="G301" s="27">
        <f t="shared" si="57"/>
        <v>5.9185236546272018</v>
      </c>
      <c r="H301" s="28">
        <f t="shared" si="58"/>
        <v>-1342665.4000000022</v>
      </c>
      <c r="J301" s="38"/>
    </row>
    <row r="302" spans="1:10" ht="12.75" customHeight="1" x14ac:dyDescent="0.25">
      <c r="A302" s="24" t="s">
        <v>161</v>
      </c>
      <c r="B302" s="25" t="s">
        <v>313</v>
      </c>
      <c r="C302" s="26">
        <v>1729</v>
      </c>
      <c r="D302" s="26">
        <v>9569118</v>
      </c>
      <c r="E302" s="26">
        <v>630067.75</v>
      </c>
      <c r="F302" s="27">
        <f t="shared" si="56"/>
        <v>36441.165413533832</v>
      </c>
      <c r="G302" s="27">
        <f t="shared" si="57"/>
        <v>6.5843868787071074</v>
      </c>
      <c r="H302" s="28">
        <f t="shared" si="58"/>
        <v>628338.75</v>
      </c>
      <c r="J302" s="38"/>
    </row>
    <row r="303" spans="1:10" ht="12.75" customHeight="1" x14ac:dyDescent="0.25">
      <c r="A303" s="16" t="s">
        <v>249</v>
      </c>
      <c r="B303" s="17" t="s">
        <v>82</v>
      </c>
      <c r="C303" s="18">
        <v>2857655772.3800001</v>
      </c>
      <c r="D303" s="18">
        <v>23080474298</v>
      </c>
      <c r="E303" s="18">
        <v>3079509146.6700001</v>
      </c>
      <c r="F303" s="19">
        <f t="shared" si="53"/>
        <v>107.76347439864071</v>
      </c>
      <c r="G303" s="19">
        <f t="shared" si="54"/>
        <v>13.3424864104151</v>
      </c>
      <c r="H303" s="20">
        <f t="shared" si="55"/>
        <v>221853374.28999996</v>
      </c>
      <c r="J303" s="38"/>
    </row>
    <row r="304" spans="1:10" ht="12.75" customHeight="1" x14ac:dyDescent="0.25">
      <c r="A304" s="22" t="s">
        <v>250</v>
      </c>
      <c r="B304" s="17" t="s">
        <v>83</v>
      </c>
      <c r="C304" s="18">
        <v>1822749710.49</v>
      </c>
      <c r="D304" s="18">
        <v>13530215179</v>
      </c>
      <c r="E304" s="18">
        <v>2022736885.03</v>
      </c>
      <c r="F304" s="19">
        <f t="shared" si="53"/>
        <v>110.97172987542203</v>
      </c>
      <c r="G304" s="19">
        <f t="shared" si="54"/>
        <v>14.949776173326887</v>
      </c>
      <c r="H304" s="20">
        <f t="shared" si="55"/>
        <v>199987174.53999996</v>
      </c>
      <c r="J304" s="38"/>
    </row>
    <row r="305" spans="1:10" ht="12.75" customHeight="1" x14ac:dyDescent="0.25">
      <c r="A305" s="24" t="s">
        <v>160</v>
      </c>
      <c r="B305" s="25" t="s">
        <v>4</v>
      </c>
      <c r="C305" s="26">
        <v>1814415502.2</v>
      </c>
      <c r="D305" s="26">
        <v>13409635941</v>
      </c>
      <c r="E305" s="26">
        <v>2012174104.4000001</v>
      </c>
      <c r="F305" s="27">
        <f t="shared" si="53"/>
        <v>110.89930073680563</v>
      </c>
      <c r="G305" s="27">
        <f t="shared" si="54"/>
        <v>15.005434250811925</v>
      </c>
      <c r="H305" s="28">
        <f t="shared" si="55"/>
        <v>197758602.20000005</v>
      </c>
      <c r="J305" s="38"/>
    </row>
    <row r="306" spans="1:10" ht="12.75" customHeight="1" x14ac:dyDescent="0.25">
      <c r="A306" s="24" t="s">
        <v>161</v>
      </c>
      <c r="B306" s="25" t="s">
        <v>313</v>
      </c>
      <c r="C306" s="26">
        <v>8334208.29</v>
      </c>
      <c r="D306" s="26">
        <v>120579238</v>
      </c>
      <c r="E306" s="26">
        <v>10562780.630000001</v>
      </c>
      <c r="F306" s="27">
        <f t="shared" si="53"/>
        <v>126.74006051269448</v>
      </c>
      <c r="G306" s="27">
        <f t="shared" si="54"/>
        <v>8.7600326600173091</v>
      </c>
      <c r="H306" s="28">
        <f t="shared" si="55"/>
        <v>2228572.3400000008</v>
      </c>
      <c r="J306" s="38"/>
    </row>
    <row r="307" spans="1:10" ht="12.75" customHeight="1" x14ac:dyDescent="0.25">
      <c r="A307" s="22" t="s">
        <v>251</v>
      </c>
      <c r="B307" s="17" t="s">
        <v>84</v>
      </c>
      <c r="C307" s="18">
        <v>741032255.79999995</v>
      </c>
      <c r="D307" s="18">
        <v>6680688047</v>
      </c>
      <c r="E307" s="18">
        <v>779197082.88999999</v>
      </c>
      <c r="F307" s="19">
        <f t="shared" si="53"/>
        <v>105.15022481022748</v>
      </c>
      <c r="G307" s="19">
        <f t="shared" si="54"/>
        <v>11.663425644307742</v>
      </c>
      <c r="H307" s="20">
        <f t="shared" si="55"/>
        <v>38164827.090000033</v>
      </c>
      <c r="J307" s="38"/>
    </row>
    <row r="308" spans="1:10" ht="12.75" customHeight="1" x14ac:dyDescent="0.25">
      <c r="A308" s="24" t="s">
        <v>160</v>
      </c>
      <c r="B308" s="25" t="s">
        <v>4</v>
      </c>
      <c r="C308" s="26">
        <v>652922568.44000006</v>
      </c>
      <c r="D308" s="26">
        <v>4808905752</v>
      </c>
      <c r="E308" s="26">
        <v>730647902.08000004</v>
      </c>
      <c r="F308" s="27">
        <f t="shared" si="53"/>
        <v>111.90421918263689</v>
      </c>
      <c r="G308" s="27">
        <f t="shared" si="54"/>
        <v>15.193641542592662</v>
      </c>
      <c r="H308" s="28">
        <f t="shared" si="55"/>
        <v>77725333.639999986</v>
      </c>
      <c r="J308" s="38"/>
    </row>
    <row r="309" spans="1:10" ht="12.75" customHeight="1" x14ac:dyDescent="0.25">
      <c r="A309" s="24" t="s">
        <v>161</v>
      </c>
      <c r="B309" s="25" t="s">
        <v>313</v>
      </c>
      <c r="C309" s="26">
        <v>88109687.359999999</v>
      </c>
      <c r="D309" s="26">
        <v>1871782295</v>
      </c>
      <c r="E309" s="26">
        <v>48549180.810000002</v>
      </c>
      <c r="F309" s="27">
        <f t="shared" si="53"/>
        <v>55.100843351806439</v>
      </c>
      <c r="G309" s="27">
        <f t="shared" si="54"/>
        <v>2.5937407859710526</v>
      </c>
      <c r="H309" s="28">
        <f t="shared" si="55"/>
        <v>-39560506.549999997</v>
      </c>
      <c r="J309" s="38"/>
    </row>
    <row r="310" spans="1:10" ht="12.75" customHeight="1" x14ac:dyDescent="0.25">
      <c r="A310" s="22" t="s">
        <v>252</v>
      </c>
      <c r="B310" s="17" t="s">
        <v>85</v>
      </c>
      <c r="C310" s="18">
        <v>113996120.25</v>
      </c>
      <c r="D310" s="18">
        <v>1124879601</v>
      </c>
      <c r="E310" s="18">
        <v>140445147.69</v>
      </c>
      <c r="F310" s="19">
        <f t="shared" si="53"/>
        <v>123.20169088386146</v>
      </c>
      <c r="G310" s="19">
        <f t="shared" si="54"/>
        <v>12.485349326732079</v>
      </c>
      <c r="H310" s="20">
        <f t="shared" si="55"/>
        <v>26449027.439999998</v>
      </c>
      <c r="J310" s="38"/>
    </row>
    <row r="311" spans="1:10" ht="12.75" customHeight="1" x14ac:dyDescent="0.25">
      <c r="A311" s="24" t="s">
        <v>160</v>
      </c>
      <c r="B311" s="25" t="s">
        <v>4</v>
      </c>
      <c r="C311" s="26">
        <v>100585467.06</v>
      </c>
      <c r="D311" s="26">
        <v>787197661</v>
      </c>
      <c r="E311" s="26">
        <v>110839228.78</v>
      </c>
      <c r="F311" s="27">
        <f t="shared" si="53"/>
        <v>110.19407874686664</v>
      </c>
      <c r="G311" s="27">
        <f t="shared" si="54"/>
        <v>14.080228419276262</v>
      </c>
      <c r="H311" s="28">
        <f t="shared" si="55"/>
        <v>10253761.719999999</v>
      </c>
      <c r="J311" s="38"/>
    </row>
    <row r="312" spans="1:10" ht="12.75" customHeight="1" x14ac:dyDescent="0.25">
      <c r="A312" s="24" t="s">
        <v>161</v>
      </c>
      <c r="B312" s="25" t="s">
        <v>313</v>
      </c>
      <c r="C312" s="26">
        <v>13410653.189999999</v>
      </c>
      <c r="D312" s="26">
        <v>337681940</v>
      </c>
      <c r="E312" s="26">
        <v>29605918.91</v>
      </c>
      <c r="F312" s="27">
        <f t="shared" si="53"/>
        <v>220.76418270272188</v>
      </c>
      <c r="G312" s="27">
        <f t="shared" si="54"/>
        <v>8.7673977796976654</v>
      </c>
      <c r="H312" s="28">
        <f t="shared" si="55"/>
        <v>16195265.720000001</v>
      </c>
      <c r="J312" s="38"/>
    </row>
    <row r="313" spans="1:10" ht="12.75" customHeight="1" x14ac:dyDescent="0.25">
      <c r="A313" s="22" t="s">
        <v>253</v>
      </c>
      <c r="B313" s="17" t="s">
        <v>86</v>
      </c>
      <c r="C313" s="18">
        <v>3350065.52</v>
      </c>
      <c r="D313" s="18">
        <v>25165816</v>
      </c>
      <c r="E313" s="18">
        <v>3788134.76</v>
      </c>
      <c r="F313" s="19">
        <f t="shared" si="53"/>
        <v>113.07643797963689</v>
      </c>
      <c r="G313" s="19">
        <f t="shared" si="54"/>
        <v>15.052699900531735</v>
      </c>
      <c r="H313" s="20">
        <f t="shared" si="55"/>
        <v>438069.23999999976</v>
      </c>
      <c r="J313" s="38"/>
    </row>
    <row r="314" spans="1:10" ht="12.75" customHeight="1" x14ac:dyDescent="0.25">
      <c r="A314" s="24" t="s">
        <v>160</v>
      </c>
      <c r="B314" s="25" t="s">
        <v>4</v>
      </c>
      <c r="C314" s="26">
        <v>3163445.52</v>
      </c>
      <c r="D314" s="26">
        <v>24232316</v>
      </c>
      <c r="E314" s="26">
        <v>3787231.26</v>
      </c>
      <c r="F314" s="27">
        <f t="shared" si="53"/>
        <v>119.71855484965013</v>
      </c>
      <c r="G314" s="27">
        <f t="shared" si="54"/>
        <v>15.628845629117743</v>
      </c>
      <c r="H314" s="28">
        <f t="shared" si="55"/>
        <v>623785.73999999976</v>
      </c>
      <c r="J314" s="38"/>
    </row>
    <row r="315" spans="1:10" ht="12.75" customHeight="1" x14ac:dyDescent="0.25">
      <c r="A315" s="24" t="s">
        <v>161</v>
      </c>
      <c r="B315" s="25" t="s">
        <v>313</v>
      </c>
      <c r="C315" s="26">
        <v>186620</v>
      </c>
      <c r="D315" s="26">
        <v>933500</v>
      </c>
      <c r="E315" s="26">
        <v>903.5</v>
      </c>
      <c r="F315" s="27">
        <f t="shared" si="53"/>
        <v>0.4841388918658236</v>
      </c>
      <c r="G315" s="27">
        <f t="shared" si="54"/>
        <v>9.6786288162828069E-2</v>
      </c>
      <c r="H315" s="28">
        <f t="shared" si="55"/>
        <v>-185716.5</v>
      </c>
      <c r="J315" s="38"/>
    </row>
    <row r="316" spans="1:10" ht="12.75" customHeight="1" x14ac:dyDescent="0.25">
      <c r="A316" s="22" t="s">
        <v>254</v>
      </c>
      <c r="B316" s="17" t="s">
        <v>87</v>
      </c>
      <c r="C316" s="18">
        <v>8289527.0899999999</v>
      </c>
      <c r="D316" s="18">
        <v>106805667</v>
      </c>
      <c r="E316" s="18">
        <v>9938197.6600000001</v>
      </c>
      <c r="F316" s="19">
        <f t="shared" si="53"/>
        <v>119.88859620217491</v>
      </c>
      <c r="G316" s="19">
        <f t="shared" si="54"/>
        <v>9.3049347840316372</v>
      </c>
      <c r="H316" s="20">
        <f t="shared" si="55"/>
        <v>1648670.5700000003</v>
      </c>
      <c r="J316" s="38"/>
    </row>
    <row r="317" spans="1:10" ht="12.75" customHeight="1" x14ac:dyDescent="0.25">
      <c r="A317" s="24" t="s">
        <v>160</v>
      </c>
      <c r="B317" s="25" t="s">
        <v>4</v>
      </c>
      <c r="C317" s="26">
        <v>8265155.0899999999</v>
      </c>
      <c r="D317" s="26">
        <v>98842504</v>
      </c>
      <c r="E317" s="26">
        <v>9938197.6600000001</v>
      </c>
      <c r="F317" s="27">
        <f t="shared" si="53"/>
        <v>120.24211949784478</v>
      </c>
      <c r="G317" s="27">
        <f t="shared" si="54"/>
        <v>10.054579009855923</v>
      </c>
      <c r="H317" s="28">
        <f t="shared" si="55"/>
        <v>1673042.5700000003</v>
      </c>
      <c r="J317" s="38"/>
    </row>
    <row r="318" spans="1:10" ht="12.75" customHeight="1" x14ac:dyDescent="0.25">
      <c r="A318" s="24" t="s">
        <v>161</v>
      </c>
      <c r="B318" s="25" t="s">
        <v>313</v>
      </c>
      <c r="C318" s="26">
        <v>24372</v>
      </c>
      <c r="D318" s="26">
        <v>7963163</v>
      </c>
      <c r="E318" s="26"/>
      <c r="F318" s="27">
        <f t="shared" si="53"/>
        <v>0</v>
      </c>
      <c r="G318" s="27">
        <f t="shared" si="54"/>
        <v>0</v>
      </c>
      <c r="H318" s="28">
        <f t="shared" si="55"/>
        <v>-24372</v>
      </c>
      <c r="J318" s="38"/>
    </row>
    <row r="319" spans="1:10" ht="12.75" customHeight="1" x14ac:dyDescent="0.25">
      <c r="A319" s="22" t="s">
        <v>255</v>
      </c>
      <c r="B319" s="17" t="s">
        <v>88</v>
      </c>
      <c r="C319" s="18">
        <v>126725287.26000001</v>
      </c>
      <c r="D319" s="18">
        <v>647490336</v>
      </c>
      <c r="E319" s="18">
        <v>33022541.050000001</v>
      </c>
      <c r="F319" s="19">
        <f t="shared" si="53"/>
        <v>26.058367484500739</v>
      </c>
      <c r="G319" s="19">
        <f t="shared" si="54"/>
        <v>5.1000824589913263</v>
      </c>
      <c r="H319" s="20">
        <f t="shared" si="55"/>
        <v>-93702746.210000008</v>
      </c>
      <c r="J319" s="38"/>
    </row>
    <row r="320" spans="1:10" ht="12.75" customHeight="1" x14ac:dyDescent="0.25">
      <c r="A320" s="24" t="s">
        <v>160</v>
      </c>
      <c r="B320" s="25" t="s">
        <v>4</v>
      </c>
      <c r="C320" s="26">
        <v>24136908.940000001</v>
      </c>
      <c r="D320" s="26">
        <v>252950268</v>
      </c>
      <c r="E320" s="26">
        <v>21949680.16</v>
      </c>
      <c r="F320" s="27">
        <f t="shared" si="53"/>
        <v>90.938239915321986</v>
      </c>
      <c r="G320" s="27">
        <f t="shared" si="54"/>
        <v>8.6774686318972396</v>
      </c>
      <c r="H320" s="28">
        <f t="shared" si="55"/>
        <v>-2187228.7800000012</v>
      </c>
      <c r="J320" s="38"/>
    </row>
    <row r="321" spans="1:10" ht="12.75" customHeight="1" x14ac:dyDescent="0.25">
      <c r="A321" s="24" t="s">
        <v>161</v>
      </c>
      <c r="B321" s="25" t="s">
        <v>313</v>
      </c>
      <c r="C321" s="26">
        <v>102588378.31999999</v>
      </c>
      <c r="D321" s="26">
        <v>394540068</v>
      </c>
      <c r="E321" s="26">
        <v>11072860.890000001</v>
      </c>
      <c r="F321" s="27">
        <f t="shared" si="53"/>
        <v>10.793484672757815</v>
      </c>
      <c r="G321" s="27">
        <f t="shared" si="54"/>
        <v>2.8065237951953717</v>
      </c>
      <c r="H321" s="28">
        <f t="shared" si="55"/>
        <v>-91515517.429999992</v>
      </c>
      <c r="J321" s="38"/>
    </row>
    <row r="322" spans="1:10" ht="12.75" customHeight="1" x14ac:dyDescent="0.25">
      <c r="A322" s="22" t="s">
        <v>256</v>
      </c>
      <c r="B322" s="17" t="s">
        <v>89</v>
      </c>
      <c r="C322" s="18">
        <v>3882143.3</v>
      </c>
      <c r="D322" s="18">
        <v>27065782</v>
      </c>
      <c r="E322" s="18">
        <v>4378890.99</v>
      </c>
      <c r="F322" s="19">
        <f t="shared" si="53"/>
        <v>112.79570720637749</v>
      </c>
      <c r="G322" s="19">
        <f t="shared" si="54"/>
        <v>16.178697478609706</v>
      </c>
      <c r="H322" s="20">
        <f t="shared" si="55"/>
        <v>496747.69000000041</v>
      </c>
      <c r="J322" s="38"/>
    </row>
    <row r="323" spans="1:10" ht="12.75" customHeight="1" x14ac:dyDescent="0.25">
      <c r="A323" s="24" t="s">
        <v>160</v>
      </c>
      <c r="B323" s="25" t="s">
        <v>4</v>
      </c>
      <c r="C323" s="26">
        <v>3881503.91</v>
      </c>
      <c r="D323" s="26">
        <v>26935782</v>
      </c>
      <c r="E323" s="26">
        <v>4363546.91</v>
      </c>
      <c r="F323" s="27">
        <f t="shared" si="53"/>
        <v>112.41897499466901</v>
      </c>
      <c r="G323" s="27">
        <f t="shared" si="54"/>
        <v>16.199815212344681</v>
      </c>
      <c r="H323" s="28">
        <f t="shared" si="55"/>
        <v>482043</v>
      </c>
      <c r="J323" s="38"/>
    </row>
    <row r="324" spans="1:10" ht="12.75" customHeight="1" x14ac:dyDescent="0.25">
      <c r="A324" s="24" t="s">
        <v>161</v>
      </c>
      <c r="B324" s="25" t="s">
        <v>313</v>
      </c>
      <c r="C324" s="26">
        <v>639.39</v>
      </c>
      <c r="D324" s="26">
        <v>130000</v>
      </c>
      <c r="E324" s="26">
        <v>15344.08</v>
      </c>
      <c r="F324" s="27">
        <f t="shared" si="53"/>
        <v>2399.7998091931372</v>
      </c>
      <c r="G324" s="27">
        <f t="shared" si="54"/>
        <v>11.803138461538461</v>
      </c>
      <c r="H324" s="28">
        <f t="shared" si="55"/>
        <v>14704.69</v>
      </c>
      <c r="J324" s="38"/>
    </row>
    <row r="325" spans="1:10" ht="12.75" customHeight="1" x14ac:dyDescent="0.25">
      <c r="A325" s="22" t="s">
        <v>257</v>
      </c>
      <c r="B325" s="17" t="s">
        <v>90</v>
      </c>
      <c r="C325" s="18">
        <v>9797593.7699999996</v>
      </c>
      <c r="D325" s="18">
        <v>148957396</v>
      </c>
      <c r="E325" s="18">
        <v>11592231.65</v>
      </c>
      <c r="F325" s="19">
        <f t="shared" si="53"/>
        <v>118.3171289005178</v>
      </c>
      <c r="G325" s="19">
        <f t="shared" si="54"/>
        <v>7.7822464417946726</v>
      </c>
      <c r="H325" s="20">
        <f t="shared" si="55"/>
        <v>1794637.8800000008</v>
      </c>
      <c r="J325" s="38"/>
    </row>
    <row r="326" spans="1:10" ht="12.75" customHeight="1" x14ac:dyDescent="0.25">
      <c r="A326" s="24" t="s">
        <v>160</v>
      </c>
      <c r="B326" s="25" t="s">
        <v>4</v>
      </c>
      <c r="C326" s="26">
        <v>7251258.9199999999</v>
      </c>
      <c r="D326" s="26">
        <v>53897751</v>
      </c>
      <c r="E326" s="26">
        <v>8340613.1900000004</v>
      </c>
      <c r="F326" s="27">
        <f t="shared" si="53"/>
        <v>115.02296748769247</v>
      </c>
      <c r="G326" s="27">
        <f t="shared" si="54"/>
        <v>15.474881669923482</v>
      </c>
      <c r="H326" s="28">
        <f t="shared" si="55"/>
        <v>1089354.2700000005</v>
      </c>
      <c r="J326" s="38"/>
    </row>
    <row r="327" spans="1:10" ht="12.75" customHeight="1" x14ac:dyDescent="0.25">
      <c r="A327" s="24" t="s">
        <v>161</v>
      </c>
      <c r="B327" s="25" t="s">
        <v>313</v>
      </c>
      <c r="C327" s="26">
        <v>2546334.85</v>
      </c>
      <c r="D327" s="26">
        <v>95059645</v>
      </c>
      <c r="E327" s="26">
        <v>3251618.46</v>
      </c>
      <c r="F327" s="27">
        <f t="shared" si="53"/>
        <v>127.69799148764743</v>
      </c>
      <c r="G327" s="27">
        <f t="shared" si="54"/>
        <v>3.4206086715345925</v>
      </c>
      <c r="H327" s="28">
        <f t="shared" si="55"/>
        <v>705283.60999999987</v>
      </c>
      <c r="J327" s="38"/>
    </row>
    <row r="328" spans="1:10" ht="12.75" customHeight="1" x14ac:dyDescent="0.25">
      <c r="A328" s="22" t="s">
        <v>258</v>
      </c>
      <c r="B328" s="17" t="s">
        <v>91</v>
      </c>
      <c r="C328" s="18">
        <v>3958196.91</v>
      </c>
      <c r="D328" s="18">
        <v>46914415</v>
      </c>
      <c r="E328" s="18">
        <v>3768950.31</v>
      </c>
      <c r="F328" s="19">
        <f t="shared" si="53"/>
        <v>95.218868482215044</v>
      </c>
      <c r="G328" s="19">
        <f t="shared" si="54"/>
        <v>8.0336721879618445</v>
      </c>
      <c r="H328" s="20">
        <f t="shared" si="55"/>
        <v>-189246.60000000009</v>
      </c>
      <c r="J328" s="38"/>
    </row>
    <row r="329" spans="1:10" ht="12.75" customHeight="1" x14ac:dyDescent="0.25">
      <c r="A329" s="24" t="s">
        <v>160</v>
      </c>
      <c r="B329" s="25" t="s">
        <v>4</v>
      </c>
      <c r="C329" s="26">
        <v>3952581.91</v>
      </c>
      <c r="D329" s="26">
        <v>46046415</v>
      </c>
      <c r="E329" s="26">
        <v>3767950.32</v>
      </c>
      <c r="F329" s="27">
        <f t="shared" si="53"/>
        <v>95.328835829236482</v>
      </c>
      <c r="G329" s="27">
        <f t="shared" si="54"/>
        <v>8.1829395838959442</v>
      </c>
      <c r="H329" s="28">
        <f t="shared" si="55"/>
        <v>-184631.59000000032</v>
      </c>
      <c r="J329" s="38"/>
    </row>
    <row r="330" spans="1:10" ht="12.75" customHeight="1" x14ac:dyDescent="0.25">
      <c r="A330" s="24" t="s">
        <v>161</v>
      </c>
      <c r="B330" s="25" t="s">
        <v>313</v>
      </c>
      <c r="C330" s="26">
        <v>5615</v>
      </c>
      <c r="D330" s="26">
        <v>868000</v>
      </c>
      <c r="E330" s="26">
        <v>999.99</v>
      </c>
      <c r="F330" s="27">
        <f t="shared" si="53"/>
        <v>17.809260908281388</v>
      </c>
      <c r="G330" s="27">
        <f t="shared" si="54"/>
        <v>0.11520622119815668</v>
      </c>
      <c r="H330" s="28">
        <f t="shared" si="55"/>
        <v>-4615.01</v>
      </c>
      <c r="J330" s="38"/>
    </row>
    <row r="331" spans="1:10" ht="12.75" customHeight="1" x14ac:dyDescent="0.25">
      <c r="A331" s="22" t="s">
        <v>259</v>
      </c>
      <c r="B331" s="17" t="s">
        <v>92</v>
      </c>
      <c r="C331" s="18">
        <v>2761582.52</v>
      </c>
      <c r="D331" s="18">
        <v>26454080</v>
      </c>
      <c r="E331" s="18">
        <v>2837330.06</v>
      </c>
      <c r="F331" s="19">
        <f t="shared" si="53"/>
        <v>102.74290336976786</v>
      </c>
      <c r="G331" s="19">
        <f t="shared" si="54"/>
        <v>10.72549134197825</v>
      </c>
      <c r="H331" s="20">
        <f t="shared" si="55"/>
        <v>75747.540000000037</v>
      </c>
      <c r="J331" s="38"/>
    </row>
    <row r="332" spans="1:10" ht="12.75" customHeight="1" x14ac:dyDescent="0.25">
      <c r="A332" s="24" t="s">
        <v>160</v>
      </c>
      <c r="B332" s="25" t="s">
        <v>4</v>
      </c>
      <c r="C332" s="26">
        <v>2725883.89</v>
      </c>
      <c r="D332" s="26">
        <v>25238480</v>
      </c>
      <c r="E332" s="26">
        <v>2808026.11</v>
      </c>
      <c r="F332" s="27">
        <f t="shared" si="53"/>
        <v>103.01341595294433</v>
      </c>
      <c r="G332" s="27">
        <f t="shared" si="54"/>
        <v>11.125971571980562</v>
      </c>
      <c r="H332" s="28">
        <f t="shared" si="55"/>
        <v>82142.219999999739</v>
      </c>
      <c r="J332" s="38"/>
    </row>
    <row r="333" spans="1:10" ht="12.75" customHeight="1" x14ac:dyDescent="0.25">
      <c r="A333" s="24" t="s">
        <v>161</v>
      </c>
      <c r="B333" s="25" t="s">
        <v>313</v>
      </c>
      <c r="C333" s="26">
        <v>35698.629999999997</v>
      </c>
      <c r="D333" s="26">
        <v>1215600</v>
      </c>
      <c r="E333" s="26">
        <v>29303.95</v>
      </c>
      <c r="F333" s="27">
        <f t="shared" si="53"/>
        <v>82.087043676466024</v>
      </c>
      <c r="G333" s="27">
        <f t="shared" si="54"/>
        <v>2.4106572885817705</v>
      </c>
      <c r="H333" s="28">
        <f t="shared" si="55"/>
        <v>-6394.6799999999967</v>
      </c>
      <c r="J333" s="38"/>
    </row>
    <row r="334" spans="1:10" ht="12.75" customHeight="1" x14ac:dyDescent="0.25">
      <c r="A334" s="22" t="s">
        <v>260</v>
      </c>
      <c r="B334" s="17" t="s">
        <v>93</v>
      </c>
      <c r="C334" s="18">
        <v>3334196.42</v>
      </c>
      <c r="D334" s="18">
        <v>77558695</v>
      </c>
      <c r="E334" s="18">
        <v>3398333.81</v>
      </c>
      <c r="F334" s="19">
        <f t="shared" si="53"/>
        <v>101.92362362382958</v>
      </c>
      <c r="G334" s="19">
        <f t="shared" si="54"/>
        <v>4.3816284041396001</v>
      </c>
      <c r="H334" s="20">
        <f t="shared" si="55"/>
        <v>64137.39000000013</v>
      </c>
      <c r="J334" s="38"/>
    </row>
    <row r="335" spans="1:10" ht="12.75" customHeight="1" x14ac:dyDescent="0.25">
      <c r="A335" s="24" t="s">
        <v>160</v>
      </c>
      <c r="B335" s="25" t="s">
        <v>4</v>
      </c>
      <c r="C335" s="26">
        <v>3334196.42</v>
      </c>
      <c r="D335" s="26">
        <v>65228044</v>
      </c>
      <c r="E335" s="26">
        <v>3395034.56</v>
      </c>
      <c r="F335" s="27">
        <f t="shared" si="53"/>
        <v>101.82467174504374</v>
      </c>
      <c r="G335" s="27">
        <f t="shared" si="54"/>
        <v>5.204869488344614</v>
      </c>
      <c r="H335" s="28">
        <f t="shared" si="55"/>
        <v>60838.14000000013</v>
      </c>
      <c r="J335" s="38"/>
    </row>
    <row r="336" spans="1:10" ht="12.75" customHeight="1" x14ac:dyDescent="0.25">
      <c r="A336" s="24" t="s">
        <v>161</v>
      </c>
      <c r="B336" s="25" t="s">
        <v>313</v>
      </c>
      <c r="C336" s="26"/>
      <c r="D336" s="26">
        <v>12330651</v>
      </c>
      <c r="E336" s="26">
        <v>3299.25</v>
      </c>
      <c r="F336" s="27" t="str">
        <f t="shared" si="53"/>
        <v>x</v>
      </c>
      <c r="G336" s="27">
        <f t="shared" si="54"/>
        <v>2.6756494851731673E-2</v>
      </c>
      <c r="H336" s="28">
        <f t="shared" si="55"/>
        <v>3299.25</v>
      </c>
      <c r="J336" s="38"/>
    </row>
    <row r="337" spans="1:10" ht="12.75" customHeight="1" x14ac:dyDescent="0.25">
      <c r="A337" s="22" t="s">
        <v>261</v>
      </c>
      <c r="B337" s="17" t="s">
        <v>94</v>
      </c>
      <c r="C337" s="18">
        <v>12050734.210000001</v>
      </c>
      <c r="D337" s="18">
        <v>346182957</v>
      </c>
      <c r="E337" s="18">
        <v>26240157.07</v>
      </c>
      <c r="F337" s="19">
        <f t="shared" si="53"/>
        <v>217.7473721744295</v>
      </c>
      <c r="G337" s="19">
        <f t="shared" si="54"/>
        <v>7.579852369797627</v>
      </c>
      <c r="H337" s="20">
        <f t="shared" si="55"/>
        <v>14189422.859999999</v>
      </c>
      <c r="J337" s="38"/>
    </row>
    <row r="338" spans="1:10" ht="12.75" customHeight="1" x14ac:dyDescent="0.25">
      <c r="A338" s="24" t="s">
        <v>160</v>
      </c>
      <c r="B338" s="25" t="s">
        <v>4</v>
      </c>
      <c r="C338" s="26">
        <v>11789335.23</v>
      </c>
      <c r="D338" s="26">
        <v>344765957</v>
      </c>
      <c r="E338" s="26">
        <v>26119884.09</v>
      </c>
      <c r="F338" s="27">
        <f t="shared" si="53"/>
        <v>221.55519018183008</v>
      </c>
      <c r="G338" s="27">
        <f t="shared" si="54"/>
        <v>7.5761204259502914</v>
      </c>
      <c r="H338" s="28">
        <f t="shared" si="55"/>
        <v>14330548.859999999</v>
      </c>
      <c r="J338" s="38"/>
    </row>
    <row r="339" spans="1:10" ht="12.75" customHeight="1" x14ac:dyDescent="0.25">
      <c r="A339" s="24" t="s">
        <v>161</v>
      </c>
      <c r="B339" s="25" t="s">
        <v>313</v>
      </c>
      <c r="C339" s="26">
        <v>261398.98</v>
      </c>
      <c r="D339" s="26">
        <v>1417000</v>
      </c>
      <c r="E339" s="26">
        <v>120272.98</v>
      </c>
      <c r="F339" s="27">
        <f t="shared" si="53"/>
        <v>46.011265996523775</v>
      </c>
      <c r="G339" s="27">
        <f t="shared" si="54"/>
        <v>8.4878602681721933</v>
      </c>
      <c r="H339" s="28">
        <f t="shared" si="55"/>
        <v>-141126</v>
      </c>
      <c r="J339" s="38"/>
    </row>
    <row r="340" spans="1:10" ht="12.75" customHeight="1" x14ac:dyDescent="0.25">
      <c r="A340" s="22" t="s">
        <v>262</v>
      </c>
      <c r="B340" s="17" t="s">
        <v>95</v>
      </c>
      <c r="C340" s="18">
        <v>5728358.8399999999</v>
      </c>
      <c r="D340" s="18">
        <v>79267528</v>
      </c>
      <c r="E340" s="18">
        <v>6277143.3200000003</v>
      </c>
      <c r="F340" s="19">
        <f t="shared" ref="F340:F407" si="59">IF(C340=0,"x",E340/C340*100)</f>
        <v>109.58013447355893</v>
      </c>
      <c r="G340" s="19">
        <f t="shared" ref="G340:G407" si="60">IF(D340=0,"x",E340/D340*100)</f>
        <v>7.9189341188992302</v>
      </c>
      <c r="H340" s="20">
        <f t="shared" ref="H340:H408" si="61">+E340-C340</f>
        <v>548784.48000000045</v>
      </c>
      <c r="J340" s="38"/>
    </row>
    <row r="341" spans="1:10" ht="12.75" customHeight="1" x14ac:dyDescent="0.25">
      <c r="A341" s="24" t="s">
        <v>160</v>
      </c>
      <c r="B341" s="25" t="s">
        <v>4</v>
      </c>
      <c r="C341" s="26">
        <v>5728358.8399999999</v>
      </c>
      <c r="D341" s="26">
        <v>78373695</v>
      </c>
      <c r="E341" s="26">
        <v>6277143.3200000003</v>
      </c>
      <c r="F341" s="27">
        <f t="shared" si="59"/>
        <v>109.58013447355893</v>
      </c>
      <c r="G341" s="27">
        <f t="shared" si="60"/>
        <v>8.0092476436130777</v>
      </c>
      <c r="H341" s="28">
        <f t="shared" si="61"/>
        <v>548784.48000000045</v>
      </c>
      <c r="J341" s="38"/>
    </row>
    <row r="342" spans="1:10" ht="12.75" customHeight="1" x14ac:dyDescent="0.25">
      <c r="A342" s="24" t="s">
        <v>161</v>
      </c>
      <c r="B342" s="25" t="s">
        <v>313</v>
      </c>
      <c r="C342" s="26"/>
      <c r="D342" s="26">
        <v>893833</v>
      </c>
      <c r="E342" s="26"/>
      <c r="F342" s="27" t="str">
        <f t="shared" si="59"/>
        <v>x</v>
      </c>
      <c r="G342" s="27">
        <f t="shared" si="60"/>
        <v>0</v>
      </c>
      <c r="H342" s="28">
        <f t="shared" si="61"/>
        <v>0</v>
      </c>
      <c r="J342" s="38"/>
    </row>
    <row r="343" spans="1:10" ht="12.75" customHeight="1" x14ac:dyDescent="0.25">
      <c r="A343" s="22" t="s">
        <v>428</v>
      </c>
      <c r="B343" s="17" t="s">
        <v>429</v>
      </c>
      <c r="C343" s="18"/>
      <c r="D343" s="18">
        <v>212828799</v>
      </c>
      <c r="E343" s="18">
        <v>31888120.379999999</v>
      </c>
      <c r="F343" s="27" t="str">
        <f t="shared" ref="F343:F345" si="62">IF(C343=0,"x",E343/C343*100)</f>
        <v>x</v>
      </c>
      <c r="G343" s="27">
        <f t="shared" ref="G343:G345" si="63">IF(D343=0,"x",E343/D343*100)</f>
        <v>14.982991272717749</v>
      </c>
      <c r="H343" s="28">
        <f t="shared" ref="H343:H345" si="64">+E343-C343</f>
        <v>31888120.379999999</v>
      </c>
      <c r="J343" s="38"/>
    </row>
    <row r="344" spans="1:10" ht="12.75" customHeight="1" x14ac:dyDescent="0.25">
      <c r="A344" s="24" t="s">
        <v>160</v>
      </c>
      <c r="B344" s="25" t="s">
        <v>4</v>
      </c>
      <c r="C344" s="26"/>
      <c r="D344" s="26">
        <v>210341299</v>
      </c>
      <c r="E344" s="26">
        <v>31888120.379999999</v>
      </c>
      <c r="F344" s="27" t="str">
        <f t="shared" si="62"/>
        <v>x</v>
      </c>
      <c r="G344" s="27">
        <f t="shared" si="63"/>
        <v>15.160180398049173</v>
      </c>
      <c r="H344" s="28">
        <f t="shared" si="64"/>
        <v>31888120.379999999</v>
      </c>
      <c r="J344" s="38"/>
    </row>
    <row r="345" spans="1:10" ht="12.75" customHeight="1" x14ac:dyDescent="0.25">
      <c r="A345" s="24" t="s">
        <v>161</v>
      </c>
      <c r="B345" s="25" t="s">
        <v>313</v>
      </c>
      <c r="C345" s="26"/>
      <c r="D345" s="26">
        <v>2487500</v>
      </c>
      <c r="E345" s="26"/>
      <c r="F345" s="27" t="str">
        <f t="shared" si="62"/>
        <v>x</v>
      </c>
      <c r="G345" s="27">
        <f t="shared" si="63"/>
        <v>0</v>
      </c>
      <c r="H345" s="28">
        <f t="shared" si="64"/>
        <v>0</v>
      </c>
      <c r="J345" s="38"/>
    </row>
    <row r="346" spans="1:10" ht="12.75" customHeight="1" x14ac:dyDescent="0.25">
      <c r="A346" s="16" t="s">
        <v>263</v>
      </c>
      <c r="B346" s="17" t="s">
        <v>388</v>
      </c>
      <c r="C346" s="18">
        <v>10054944445.549999</v>
      </c>
      <c r="D346" s="18">
        <v>55056594824</v>
      </c>
      <c r="E346" s="18">
        <v>8922260558.1900005</v>
      </c>
      <c r="F346" s="19">
        <f t="shared" si="59"/>
        <v>88.7350557380624</v>
      </c>
      <c r="G346" s="19">
        <f t="shared" si="60"/>
        <v>16.205616396567724</v>
      </c>
      <c r="H346" s="20">
        <f t="shared" si="61"/>
        <v>-1132683887.3599987</v>
      </c>
      <c r="J346" s="38"/>
    </row>
    <row r="347" spans="1:10" ht="12.75" customHeight="1" x14ac:dyDescent="0.25">
      <c r="A347" s="22" t="s">
        <v>264</v>
      </c>
      <c r="B347" s="17" t="s">
        <v>389</v>
      </c>
      <c r="C347" s="18">
        <v>247036890.38999999</v>
      </c>
      <c r="D347" s="18">
        <v>2009116803</v>
      </c>
      <c r="E347" s="18">
        <v>331346422.39999998</v>
      </c>
      <c r="F347" s="19">
        <f t="shared" si="59"/>
        <v>134.1283165752692</v>
      </c>
      <c r="G347" s="19">
        <f t="shared" si="60"/>
        <v>16.492143309201122</v>
      </c>
      <c r="H347" s="20">
        <f t="shared" si="61"/>
        <v>84309532.00999999</v>
      </c>
      <c r="J347" s="38"/>
    </row>
    <row r="348" spans="1:10" ht="12.75" customHeight="1" x14ac:dyDescent="0.25">
      <c r="A348" s="24" t="s">
        <v>160</v>
      </c>
      <c r="B348" s="25" t="s">
        <v>4</v>
      </c>
      <c r="C348" s="26">
        <v>247031634.13999999</v>
      </c>
      <c r="D348" s="26">
        <v>1943773821</v>
      </c>
      <c r="E348" s="26">
        <v>331334010.85000002</v>
      </c>
      <c r="F348" s="27">
        <f t="shared" si="59"/>
        <v>134.1261462336534</v>
      </c>
      <c r="G348" s="27">
        <f t="shared" si="60"/>
        <v>17.045913844005824</v>
      </c>
      <c r="H348" s="28">
        <f t="shared" si="61"/>
        <v>84302376.710000038</v>
      </c>
      <c r="J348" s="38"/>
    </row>
    <row r="349" spans="1:10" ht="12.75" customHeight="1" x14ac:dyDescent="0.25">
      <c r="A349" s="24" t="s">
        <v>161</v>
      </c>
      <c r="B349" s="25" t="s">
        <v>313</v>
      </c>
      <c r="C349" s="26">
        <v>5256.25</v>
      </c>
      <c r="D349" s="26">
        <v>65342982</v>
      </c>
      <c r="E349" s="26">
        <v>12411.55</v>
      </c>
      <c r="F349" s="27">
        <f t="shared" si="59"/>
        <v>236.12936979785965</v>
      </c>
      <c r="G349" s="27">
        <f t="shared" si="60"/>
        <v>1.8994465235761659E-2</v>
      </c>
      <c r="H349" s="28">
        <f t="shared" si="61"/>
        <v>7155.2999999999993</v>
      </c>
      <c r="J349" s="38"/>
    </row>
    <row r="350" spans="1:10" ht="12.75" customHeight="1" x14ac:dyDescent="0.25">
      <c r="A350" s="22" t="s">
        <v>265</v>
      </c>
      <c r="B350" s="17" t="s">
        <v>96</v>
      </c>
      <c r="C350" s="18">
        <v>7370620733.75</v>
      </c>
      <c r="D350" s="18">
        <v>45641260069</v>
      </c>
      <c r="E350" s="18">
        <v>7563780879.6700001</v>
      </c>
      <c r="F350" s="19">
        <f t="shared" si="59"/>
        <v>102.62067677740521</v>
      </c>
      <c r="G350" s="19">
        <f t="shared" si="60"/>
        <v>16.572243772926409</v>
      </c>
      <c r="H350" s="20">
        <f t="shared" si="61"/>
        <v>193160145.92000008</v>
      </c>
      <c r="J350" s="38"/>
    </row>
    <row r="351" spans="1:10" ht="12.75" customHeight="1" x14ac:dyDescent="0.25">
      <c r="A351" s="24" t="s">
        <v>160</v>
      </c>
      <c r="B351" s="25" t="s">
        <v>4</v>
      </c>
      <c r="C351" s="26">
        <v>7367838384.9499998</v>
      </c>
      <c r="D351" s="26">
        <v>45511785069</v>
      </c>
      <c r="E351" s="26">
        <v>7554413650.2200003</v>
      </c>
      <c r="F351" s="27">
        <f t="shared" si="59"/>
        <v>102.53229313024985</v>
      </c>
      <c r="G351" s="27">
        <f t="shared" si="60"/>
        <v>16.598807624809318</v>
      </c>
      <c r="H351" s="28">
        <f t="shared" si="61"/>
        <v>186575265.27000046</v>
      </c>
      <c r="J351" s="38"/>
    </row>
    <row r="352" spans="1:10" ht="12.75" customHeight="1" x14ac:dyDescent="0.25">
      <c r="A352" s="24" t="s">
        <v>161</v>
      </c>
      <c r="B352" s="25" t="s">
        <v>313</v>
      </c>
      <c r="C352" s="26">
        <v>2782348.8</v>
      </c>
      <c r="D352" s="26">
        <v>129475000</v>
      </c>
      <c r="E352" s="26">
        <v>9367229.4499999993</v>
      </c>
      <c r="F352" s="27">
        <f t="shared" si="59"/>
        <v>336.66625298740399</v>
      </c>
      <c r="G352" s="27">
        <f t="shared" si="60"/>
        <v>7.2347784900559944</v>
      </c>
      <c r="H352" s="28">
        <f t="shared" si="61"/>
        <v>6584880.6499999994</v>
      </c>
      <c r="J352" s="38"/>
    </row>
    <row r="353" spans="1:10" ht="12.75" customHeight="1" x14ac:dyDescent="0.25">
      <c r="A353" s="22" t="s">
        <v>266</v>
      </c>
      <c r="B353" s="17" t="s">
        <v>97</v>
      </c>
      <c r="C353" s="18">
        <v>1702608754.98</v>
      </c>
      <c r="D353" s="18">
        <v>2318395438</v>
      </c>
      <c r="E353" s="18">
        <v>385960341.97000003</v>
      </c>
      <c r="F353" s="19">
        <f t="shared" si="59"/>
        <v>22.668762911097197</v>
      </c>
      <c r="G353" s="19">
        <f t="shared" si="60"/>
        <v>16.647735569345095</v>
      </c>
      <c r="H353" s="20">
        <f t="shared" si="61"/>
        <v>-1316648413.01</v>
      </c>
      <c r="J353" s="38"/>
    </row>
    <row r="354" spans="1:10" ht="12.75" customHeight="1" x14ac:dyDescent="0.25">
      <c r="A354" s="24" t="s">
        <v>160</v>
      </c>
      <c r="B354" s="25" t="s">
        <v>4</v>
      </c>
      <c r="C354" s="26">
        <v>1702346704.9300001</v>
      </c>
      <c r="D354" s="26">
        <v>2296777438</v>
      </c>
      <c r="E354" s="26">
        <v>384913345.42000002</v>
      </c>
      <c r="F354" s="27">
        <f t="shared" si="59"/>
        <v>22.610749285400562</v>
      </c>
      <c r="G354" s="27">
        <f t="shared" si="60"/>
        <v>16.758843893693808</v>
      </c>
      <c r="H354" s="28">
        <f t="shared" si="61"/>
        <v>-1317433359.51</v>
      </c>
      <c r="J354" s="38"/>
    </row>
    <row r="355" spans="1:10" ht="12.75" customHeight="1" x14ac:dyDescent="0.25">
      <c r="A355" s="24" t="s">
        <v>161</v>
      </c>
      <c r="B355" s="25" t="s">
        <v>313</v>
      </c>
      <c r="C355" s="26">
        <v>262050.05</v>
      </c>
      <c r="D355" s="26">
        <v>21618000</v>
      </c>
      <c r="E355" s="26">
        <v>1046996.55</v>
      </c>
      <c r="F355" s="27">
        <f t="shared" si="59"/>
        <v>399.54067934732319</v>
      </c>
      <c r="G355" s="27">
        <f t="shared" si="60"/>
        <v>4.8431702747710244</v>
      </c>
      <c r="H355" s="28">
        <f t="shared" si="61"/>
        <v>784946.5</v>
      </c>
      <c r="J355" s="38"/>
    </row>
    <row r="356" spans="1:10" ht="12.75" customHeight="1" x14ac:dyDescent="0.25">
      <c r="A356" s="22" t="s">
        <v>267</v>
      </c>
      <c r="B356" s="17" t="s">
        <v>390</v>
      </c>
      <c r="C356" s="18">
        <v>19271939.300000001</v>
      </c>
      <c r="D356" s="18">
        <v>226238944</v>
      </c>
      <c r="E356" s="18">
        <v>21537699.359999999</v>
      </c>
      <c r="F356" s="19">
        <f t="shared" si="59"/>
        <v>111.75678287861773</v>
      </c>
      <c r="G356" s="19">
        <f t="shared" si="60"/>
        <v>9.5198903332929277</v>
      </c>
      <c r="H356" s="20">
        <f t="shared" si="61"/>
        <v>2265760.0599999987</v>
      </c>
      <c r="J356" s="38"/>
    </row>
    <row r="357" spans="1:10" ht="12.75" customHeight="1" x14ac:dyDescent="0.25">
      <c r="A357" s="24" t="s">
        <v>160</v>
      </c>
      <c r="B357" s="25" t="s">
        <v>4</v>
      </c>
      <c r="C357" s="26">
        <v>19046939.300000001</v>
      </c>
      <c r="D357" s="26">
        <v>224439944</v>
      </c>
      <c r="E357" s="26">
        <v>21497699.359999999</v>
      </c>
      <c r="F357" s="27">
        <f t="shared" si="59"/>
        <v>112.86694949460987</v>
      </c>
      <c r="G357" s="27">
        <f t="shared" si="60"/>
        <v>9.5783749438112498</v>
      </c>
      <c r="H357" s="28">
        <f t="shared" si="61"/>
        <v>2450760.0599999987</v>
      </c>
      <c r="J357" s="38"/>
    </row>
    <row r="358" spans="1:10" ht="12.75" customHeight="1" x14ac:dyDescent="0.25">
      <c r="A358" s="24" t="s">
        <v>161</v>
      </c>
      <c r="B358" s="25" t="s">
        <v>313</v>
      </c>
      <c r="C358" s="26">
        <v>225000</v>
      </c>
      <c r="D358" s="26">
        <v>1799000</v>
      </c>
      <c r="E358" s="26">
        <v>40000</v>
      </c>
      <c r="F358" s="27">
        <f t="shared" si="59"/>
        <v>17.777777777777779</v>
      </c>
      <c r="G358" s="27">
        <f t="shared" si="60"/>
        <v>2.2234574763757644</v>
      </c>
      <c r="H358" s="28">
        <f t="shared" si="61"/>
        <v>-185000</v>
      </c>
      <c r="J358" s="38"/>
    </row>
    <row r="359" spans="1:10" ht="12.75" customHeight="1" x14ac:dyDescent="0.25">
      <c r="A359" s="22" t="s">
        <v>268</v>
      </c>
      <c r="B359" s="17" t="s">
        <v>98</v>
      </c>
      <c r="C359" s="18">
        <v>9968010.5999999996</v>
      </c>
      <c r="D359" s="18">
        <v>82080557</v>
      </c>
      <c r="E359" s="18">
        <v>9403912.9600000009</v>
      </c>
      <c r="F359" s="19">
        <f t="shared" si="59"/>
        <v>94.340920544366199</v>
      </c>
      <c r="G359" s="19">
        <f t="shared" si="60"/>
        <v>11.456931219411683</v>
      </c>
      <c r="H359" s="20">
        <f t="shared" si="61"/>
        <v>-564097.63999999873</v>
      </c>
      <c r="J359" s="38"/>
    </row>
    <row r="360" spans="1:10" ht="12.75" customHeight="1" x14ac:dyDescent="0.25">
      <c r="A360" s="24" t="s">
        <v>160</v>
      </c>
      <c r="B360" s="25" t="s">
        <v>4</v>
      </c>
      <c r="C360" s="26">
        <v>9957500.8000000007</v>
      </c>
      <c r="D360" s="26">
        <v>68684000</v>
      </c>
      <c r="E360" s="26">
        <v>9386762.9600000009</v>
      </c>
      <c r="F360" s="27">
        <f t="shared" si="59"/>
        <v>94.268262172773305</v>
      </c>
      <c r="G360" s="27">
        <f t="shared" si="60"/>
        <v>13.666593325956555</v>
      </c>
      <c r="H360" s="28">
        <f t="shared" si="61"/>
        <v>-570737.83999999985</v>
      </c>
      <c r="J360" s="38"/>
    </row>
    <row r="361" spans="1:10" ht="12.75" customHeight="1" x14ac:dyDescent="0.25">
      <c r="A361" s="24" t="s">
        <v>161</v>
      </c>
      <c r="B361" s="25" t="s">
        <v>313</v>
      </c>
      <c r="C361" s="26">
        <v>10509.8</v>
      </c>
      <c r="D361" s="26">
        <v>13396557</v>
      </c>
      <c r="E361" s="26">
        <v>17150</v>
      </c>
      <c r="F361" s="27">
        <f t="shared" si="59"/>
        <v>163.18103103769818</v>
      </c>
      <c r="G361" s="27">
        <f t="shared" si="60"/>
        <v>0.12801796760167555</v>
      </c>
      <c r="H361" s="28">
        <f t="shared" si="61"/>
        <v>6640.2000000000007</v>
      </c>
      <c r="J361" s="38"/>
    </row>
    <row r="362" spans="1:10" ht="12.75" customHeight="1" x14ac:dyDescent="0.25">
      <c r="A362" s="22" t="s">
        <v>269</v>
      </c>
      <c r="B362" s="17" t="s">
        <v>391</v>
      </c>
      <c r="C362" s="18">
        <v>2473546.2999999998</v>
      </c>
      <c r="D362" s="18">
        <v>63360476</v>
      </c>
      <c r="E362" s="18">
        <v>1474971.14</v>
      </c>
      <c r="F362" s="19">
        <f t="shared" si="59"/>
        <v>59.629817319368549</v>
      </c>
      <c r="G362" s="19">
        <f t="shared" si="60"/>
        <v>2.3279041338010149</v>
      </c>
      <c r="H362" s="20">
        <f t="shared" si="61"/>
        <v>-998575.15999999992</v>
      </c>
      <c r="J362" s="38"/>
    </row>
    <row r="363" spans="1:10" ht="12.75" customHeight="1" x14ac:dyDescent="0.25">
      <c r="A363" s="24" t="s">
        <v>160</v>
      </c>
      <c r="B363" s="25" t="s">
        <v>4</v>
      </c>
      <c r="C363" s="26">
        <v>2464190.0499999998</v>
      </c>
      <c r="D363" s="26">
        <v>63179476</v>
      </c>
      <c r="E363" s="26">
        <v>1474072.14</v>
      </c>
      <c r="F363" s="27">
        <f t="shared" si="59"/>
        <v>59.819742393651822</v>
      </c>
      <c r="G363" s="27">
        <f t="shared" si="60"/>
        <v>2.3331503097619866</v>
      </c>
      <c r="H363" s="28">
        <f t="shared" si="61"/>
        <v>-990117.90999999992</v>
      </c>
      <c r="J363" s="38"/>
    </row>
    <row r="364" spans="1:10" ht="12.75" customHeight="1" x14ac:dyDescent="0.25">
      <c r="A364" s="24" t="s">
        <v>161</v>
      </c>
      <c r="B364" s="25" t="s">
        <v>313</v>
      </c>
      <c r="C364" s="26">
        <v>9356.25</v>
      </c>
      <c r="D364" s="26">
        <v>181000</v>
      </c>
      <c r="E364" s="26">
        <v>899</v>
      </c>
      <c r="F364" s="27">
        <f t="shared" si="59"/>
        <v>9.6085504342017369</v>
      </c>
      <c r="G364" s="27">
        <f t="shared" si="60"/>
        <v>0.49668508287292812</v>
      </c>
      <c r="H364" s="28">
        <f t="shared" si="61"/>
        <v>-8457.25</v>
      </c>
      <c r="J364" s="38"/>
    </row>
    <row r="365" spans="1:10" ht="12.75" customHeight="1" x14ac:dyDescent="0.25">
      <c r="A365" s="22" t="s">
        <v>348</v>
      </c>
      <c r="B365" s="17" t="s">
        <v>116</v>
      </c>
      <c r="C365" s="18">
        <v>701125971.96000004</v>
      </c>
      <c r="D365" s="18">
        <v>4692422188</v>
      </c>
      <c r="E365" s="18">
        <v>606570400.30999994</v>
      </c>
      <c r="F365" s="27">
        <f t="shared" ref="F365:F367" si="65">IF(C365=0,"x",E365/C365*100)</f>
        <v>86.513754242241276</v>
      </c>
      <c r="G365" s="27">
        <f t="shared" ref="G365:G367" si="66">IF(D365=0,"x",E365/D365*100)</f>
        <v>12.926594752304926</v>
      </c>
      <c r="H365" s="28">
        <f t="shared" ref="H365:H367" si="67">+E365-C365</f>
        <v>-94555571.650000095</v>
      </c>
      <c r="J365" s="38"/>
    </row>
    <row r="366" spans="1:10" ht="12.75" customHeight="1" x14ac:dyDescent="0.25">
      <c r="A366" s="24" t="s">
        <v>160</v>
      </c>
      <c r="B366" s="25" t="s">
        <v>4</v>
      </c>
      <c r="C366" s="26">
        <v>697747160.90999997</v>
      </c>
      <c r="D366" s="26">
        <v>4464907917</v>
      </c>
      <c r="E366" s="26">
        <v>601709444.96000004</v>
      </c>
      <c r="F366" s="27">
        <f t="shared" si="65"/>
        <v>86.236029133425944</v>
      </c>
      <c r="G366" s="27">
        <f t="shared" si="66"/>
        <v>13.476413313452889</v>
      </c>
      <c r="H366" s="28">
        <f t="shared" si="67"/>
        <v>-96037715.949999928</v>
      </c>
      <c r="J366" s="38"/>
    </row>
    <row r="367" spans="1:10" ht="12.75" customHeight="1" x14ac:dyDescent="0.25">
      <c r="A367" s="24" t="s">
        <v>161</v>
      </c>
      <c r="B367" s="25" t="s">
        <v>313</v>
      </c>
      <c r="C367" s="26">
        <v>3378811.05</v>
      </c>
      <c r="D367" s="26">
        <v>227514271</v>
      </c>
      <c r="E367" s="26">
        <v>4860955.3499999996</v>
      </c>
      <c r="F367" s="27">
        <f t="shared" si="65"/>
        <v>143.86585334506941</v>
      </c>
      <c r="G367" s="27">
        <f t="shared" si="66"/>
        <v>2.136549645274779</v>
      </c>
      <c r="H367" s="28">
        <f t="shared" si="67"/>
        <v>1482144.2999999998</v>
      </c>
      <c r="J367" s="38"/>
    </row>
    <row r="368" spans="1:10" ht="12.75" customHeight="1" x14ac:dyDescent="0.25">
      <c r="A368" s="22" t="s">
        <v>317</v>
      </c>
      <c r="B368" s="17" t="s">
        <v>318</v>
      </c>
      <c r="C368" s="18">
        <v>537652.88</v>
      </c>
      <c r="D368" s="18">
        <v>8782819</v>
      </c>
      <c r="E368" s="18">
        <v>649094.05000000005</v>
      </c>
      <c r="F368" s="19">
        <f t="shared" si="59"/>
        <v>120.72734549473631</v>
      </c>
      <c r="G368" s="19">
        <f t="shared" si="60"/>
        <v>7.3904978572369533</v>
      </c>
      <c r="H368" s="20">
        <f t="shared" si="61"/>
        <v>111441.17000000004</v>
      </c>
      <c r="J368" s="38"/>
    </row>
    <row r="369" spans="1:10" ht="12.75" customHeight="1" x14ac:dyDescent="0.25">
      <c r="A369" s="24" t="s">
        <v>160</v>
      </c>
      <c r="B369" s="25" t="s">
        <v>4</v>
      </c>
      <c r="C369" s="26">
        <v>482184.58</v>
      </c>
      <c r="D369" s="26">
        <v>8595819</v>
      </c>
      <c r="E369" s="26">
        <v>602435.73</v>
      </c>
      <c r="F369" s="27">
        <f t="shared" si="59"/>
        <v>124.93882114604327</v>
      </c>
      <c r="G369" s="27">
        <f t="shared" si="60"/>
        <v>7.0084738871304761</v>
      </c>
      <c r="H369" s="28">
        <f t="shared" si="61"/>
        <v>120251.14999999997</v>
      </c>
      <c r="J369" s="38"/>
    </row>
    <row r="370" spans="1:10" ht="12.75" customHeight="1" x14ac:dyDescent="0.25">
      <c r="A370" s="24" t="s">
        <v>161</v>
      </c>
      <c r="B370" s="25" t="s">
        <v>313</v>
      </c>
      <c r="C370" s="26">
        <v>55468.3</v>
      </c>
      <c r="D370" s="26">
        <v>187000</v>
      </c>
      <c r="E370" s="26">
        <v>46658.32</v>
      </c>
      <c r="F370" s="27">
        <f t="shared" si="59"/>
        <v>84.117090302028359</v>
      </c>
      <c r="G370" s="27">
        <f t="shared" si="60"/>
        <v>24.950973262032086</v>
      </c>
      <c r="H370" s="28">
        <f t="shared" si="61"/>
        <v>-8809.9800000000032</v>
      </c>
      <c r="J370" s="38"/>
    </row>
    <row r="371" spans="1:10" ht="12.75" customHeight="1" x14ac:dyDescent="0.25">
      <c r="A371" s="22" t="s">
        <v>319</v>
      </c>
      <c r="B371" s="17" t="s">
        <v>320</v>
      </c>
      <c r="C371" s="18">
        <v>695443.17</v>
      </c>
      <c r="D371" s="18">
        <v>6600000</v>
      </c>
      <c r="E371" s="18">
        <v>833575.06</v>
      </c>
      <c r="F371" s="19">
        <f t="shared" si="59"/>
        <v>119.86242671705295</v>
      </c>
      <c r="G371" s="19">
        <f t="shared" si="60"/>
        <v>12.629925151515152</v>
      </c>
      <c r="H371" s="20">
        <f t="shared" si="61"/>
        <v>138131.89000000001</v>
      </c>
      <c r="J371" s="38"/>
    </row>
    <row r="372" spans="1:10" ht="12.75" customHeight="1" x14ac:dyDescent="0.25">
      <c r="A372" s="24" t="s">
        <v>160</v>
      </c>
      <c r="B372" s="25" t="s">
        <v>4</v>
      </c>
      <c r="C372" s="26">
        <v>693221</v>
      </c>
      <c r="D372" s="26">
        <v>6500000</v>
      </c>
      <c r="E372" s="26">
        <v>833575.06</v>
      </c>
      <c r="F372" s="27">
        <f t="shared" si="59"/>
        <v>120.24665438583079</v>
      </c>
      <c r="G372" s="27">
        <f t="shared" si="60"/>
        <v>12.824231692307695</v>
      </c>
      <c r="H372" s="28">
        <f t="shared" si="61"/>
        <v>140354.06000000006</v>
      </c>
      <c r="J372" s="38"/>
    </row>
    <row r="373" spans="1:10" ht="12.75" customHeight="1" x14ac:dyDescent="0.25">
      <c r="A373" s="24" t="s">
        <v>161</v>
      </c>
      <c r="B373" s="25" t="s">
        <v>313</v>
      </c>
      <c r="C373" s="26">
        <v>2222.17</v>
      </c>
      <c r="D373" s="26">
        <v>100000</v>
      </c>
      <c r="E373" s="26"/>
      <c r="F373" s="27">
        <f t="shared" si="59"/>
        <v>0</v>
      </c>
      <c r="G373" s="27">
        <f t="shared" si="60"/>
        <v>0</v>
      </c>
      <c r="H373" s="28">
        <f t="shared" si="61"/>
        <v>-2222.17</v>
      </c>
      <c r="J373" s="38"/>
    </row>
    <row r="374" spans="1:10" ht="12.75" customHeight="1" x14ac:dyDescent="0.25">
      <c r="A374" s="22" t="s">
        <v>321</v>
      </c>
      <c r="B374" s="17" t="s">
        <v>322</v>
      </c>
      <c r="C374" s="18">
        <v>326872.96000000002</v>
      </c>
      <c r="D374" s="18">
        <v>3966000</v>
      </c>
      <c r="E374" s="18">
        <v>418970.85</v>
      </c>
      <c r="F374" s="19">
        <f t="shared" si="59"/>
        <v>128.17543855570065</v>
      </c>
      <c r="G374" s="19">
        <f t="shared" si="60"/>
        <v>10.564065809379727</v>
      </c>
      <c r="H374" s="20">
        <f t="shared" si="61"/>
        <v>92097.889999999956</v>
      </c>
      <c r="J374" s="38"/>
    </row>
    <row r="375" spans="1:10" ht="12.75" customHeight="1" x14ac:dyDescent="0.25">
      <c r="A375" s="24" t="s">
        <v>160</v>
      </c>
      <c r="B375" s="25" t="s">
        <v>4</v>
      </c>
      <c r="C375" s="26">
        <v>320671.71000000002</v>
      </c>
      <c r="D375" s="26">
        <v>3636000</v>
      </c>
      <c r="E375" s="26">
        <v>382700.3</v>
      </c>
      <c r="F375" s="27">
        <f t="shared" si="59"/>
        <v>119.34333090998265</v>
      </c>
      <c r="G375" s="27">
        <f t="shared" si="60"/>
        <v>10.525310781078108</v>
      </c>
      <c r="H375" s="28">
        <f t="shared" si="61"/>
        <v>62028.589999999967</v>
      </c>
      <c r="J375" s="38"/>
    </row>
    <row r="376" spans="1:10" ht="12.75" customHeight="1" x14ac:dyDescent="0.25">
      <c r="A376" s="24" t="s">
        <v>161</v>
      </c>
      <c r="B376" s="25" t="s">
        <v>313</v>
      </c>
      <c r="C376" s="26">
        <v>6201.25</v>
      </c>
      <c r="D376" s="26">
        <v>330000</v>
      </c>
      <c r="E376" s="26">
        <v>36270.550000000003</v>
      </c>
      <c r="F376" s="27">
        <f t="shared" si="59"/>
        <v>584.89094940536188</v>
      </c>
      <c r="G376" s="27">
        <f t="shared" si="60"/>
        <v>10.991075757575757</v>
      </c>
      <c r="H376" s="28">
        <f t="shared" si="61"/>
        <v>30069.300000000003</v>
      </c>
      <c r="J376" s="38"/>
    </row>
    <row r="377" spans="1:10" ht="12.75" customHeight="1" x14ac:dyDescent="0.25">
      <c r="A377" s="22" t="s">
        <v>323</v>
      </c>
      <c r="B377" s="17" t="s">
        <v>324</v>
      </c>
      <c r="C377" s="18">
        <v>278629.26</v>
      </c>
      <c r="D377" s="18">
        <v>4371530</v>
      </c>
      <c r="E377" s="18">
        <v>284290.42</v>
      </c>
      <c r="F377" s="19">
        <f t="shared" si="59"/>
        <v>102.03178948255469</v>
      </c>
      <c r="G377" s="19">
        <f t="shared" si="60"/>
        <v>6.503224729099423</v>
      </c>
      <c r="H377" s="20">
        <f t="shared" si="61"/>
        <v>5661.1599999999744</v>
      </c>
      <c r="J377" s="38"/>
    </row>
    <row r="378" spans="1:10" ht="12.75" customHeight="1" x14ac:dyDescent="0.25">
      <c r="A378" s="24" t="s">
        <v>160</v>
      </c>
      <c r="B378" s="25" t="s">
        <v>4</v>
      </c>
      <c r="C378" s="26">
        <v>275136.71000000002</v>
      </c>
      <c r="D378" s="26">
        <v>4145730</v>
      </c>
      <c r="E378" s="26">
        <v>284290.42</v>
      </c>
      <c r="F378" s="27">
        <f t="shared" si="59"/>
        <v>103.32696789170734</v>
      </c>
      <c r="G378" s="27">
        <f t="shared" si="60"/>
        <v>6.8574272805995564</v>
      </c>
      <c r="H378" s="28">
        <f t="shared" si="61"/>
        <v>9153.7099999999627</v>
      </c>
      <c r="J378" s="38"/>
    </row>
    <row r="379" spans="1:10" ht="12.75" customHeight="1" x14ac:dyDescent="0.25">
      <c r="A379" s="24" t="s">
        <v>161</v>
      </c>
      <c r="B379" s="25" t="s">
        <v>313</v>
      </c>
      <c r="C379" s="26">
        <v>3492.55</v>
      </c>
      <c r="D379" s="26">
        <v>225800</v>
      </c>
      <c r="E379" s="26"/>
      <c r="F379" s="27">
        <f t="shared" si="59"/>
        <v>0</v>
      </c>
      <c r="G379" s="27">
        <f t="shared" si="60"/>
        <v>0</v>
      </c>
      <c r="H379" s="28">
        <f t="shared" si="61"/>
        <v>-3492.55</v>
      </c>
      <c r="J379" s="38"/>
    </row>
    <row r="380" spans="1:10" ht="12.75" customHeight="1" x14ac:dyDescent="0.25">
      <c r="A380" s="16" t="s">
        <v>270</v>
      </c>
      <c r="B380" s="17" t="s">
        <v>349</v>
      </c>
      <c r="C380" s="18">
        <v>62378354.390000001</v>
      </c>
      <c r="D380" s="18">
        <v>634827700</v>
      </c>
      <c r="E380" s="18">
        <v>70379477.060000002</v>
      </c>
      <c r="F380" s="19">
        <f t="shared" si="59"/>
        <v>112.82676137939714</v>
      </c>
      <c r="G380" s="19">
        <f t="shared" si="60"/>
        <v>11.086390379625842</v>
      </c>
      <c r="H380" s="20">
        <f t="shared" si="61"/>
        <v>8001122.6700000018</v>
      </c>
      <c r="J380" s="38"/>
    </row>
    <row r="381" spans="1:10" ht="12.75" customHeight="1" x14ac:dyDescent="0.25">
      <c r="A381" s="22" t="s">
        <v>271</v>
      </c>
      <c r="B381" s="17" t="s">
        <v>392</v>
      </c>
      <c r="C381" s="18">
        <v>62378354.390000001</v>
      </c>
      <c r="D381" s="18">
        <v>634827700</v>
      </c>
      <c r="E381" s="18">
        <v>70379477.060000002</v>
      </c>
      <c r="F381" s="19">
        <f t="shared" si="59"/>
        <v>112.82676137939714</v>
      </c>
      <c r="G381" s="19">
        <f t="shared" si="60"/>
        <v>11.086390379625842</v>
      </c>
      <c r="H381" s="20">
        <f t="shared" si="61"/>
        <v>8001122.6700000018</v>
      </c>
      <c r="J381" s="38"/>
    </row>
    <row r="382" spans="1:10" ht="12.75" customHeight="1" x14ac:dyDescent="0.25">
      <c r="A382" s="24" t="s">
        <v>160</v>
      </c>
      <c r="B382" s="25" t="s">
        <v>4</v>
      </c>
      <c r="C382" s="26">
        <v>62082972.689999998</v>
      </c>
      <c r="D382" s="26">
        <v>622633311</v>
      </c>
      <c r="E382" s="26">
        <v>70091698.310000002</v>
      </c>
      <c r="F382" s="27">
        <f t="shared" si="59"/>
        <v>112.90003566676828</v>
      </c>
      <c r="G382" s="27">
        <f t="shared" si="60"/>
        <v>11.257299773670477</v>
      </c>
      <c r="H382" s="28">
        <f t="shared" si="61"/>
        <v>8008725.6200000048</v>
      </c>
      <c r="J382" s="38"/>
    </row>
    <row r="383" spans="1:10" ht="12.75" customHeight="1" x14ac:dyDescent="0.25">
      <c r="A383" s="24" t="s">
        <v>161</v>
      </c>
      <c r="B383" s="25" t="s">
        <v>313</v>
      </c>
      <c r="C383" s="26">
        <v>295381.7</v>
      </c>
      <c r="D383" s="26">
        <v>12194389</v>
      </c>
      <c r="E383" s="26">
        <v>287778.75</v>
      </c>
      <c r="F383" s="27">
        <f t="shared" si="59"/>
        <v>97.42605923115751</v>
      </c>
      <c r="G383" s="27">
        <f t="shared" si="60"/>
        <v>2.359927586367796</v>
      </c>
      <c r="H383" s="28">
        <f t="shared" si="61"/>
        <v>-7602.9500000000116</v>
      </c>
      <c r="J383" s="38"/>
    </row>
    <row r="384" spans="1:10" ht="12.75" customHeight="1" x14ac:dyDescent="0.25">
      <c r="A384" s="16" t="s">
        <v>272</v>
      </c>
      <c r="B384" s="17" t="s">
        <v>100</v>
      </c>
      <c r="C384" s="18">
        <v>2034789134.0699999</v>
      </c>
      <c r="D384" s="18">
        <v>16034909411</v>
      </c>
      <c r="E384" s="18">
        <v>2223423844.5100002</v>
      </c>
      <c r="F384" s="19">
        <f t="shared" si="59"/>
        <v>109.27047954412316</v>
      </c>
      <c r="G384" s="19">
        <f t="shared" si="60"/>
        <v>13.866145342765233</v>
      </c>
      <c r="H384" s="20">
        <f t="shared" si="61"/>
        <v>188634710.4400003</v>
      </c>
      <c r="J384" s="38"/>
    </row>
    <row r="385" spans="1:10" ht="12.75" customHeight="1" x14ac:dyDescent="0.25">
      <c r="A385" s="22" t="s">
        <v>273</v>
      </c>
      <c r="B385" s="17" t="s">
        <v>101</v>
      </c>
      <c r="C385" s="18">
        <v>540749826.20000005</v>
      </c>
      <c r="D385" s="18">
        <v>5133940325</v>
      </c>
      <c r="E385" s="18">
        <v>559591605.75999999</v>
      </c>
      <c r="F385" s="19">
        <f t="shared" si="59"/>
        <v>103.48438014162787</v>
      </c>
      <c r="G385" s="19">
        <f t="shared" si="60"/>
        <v>10.899846323398782</v>
      </c>
      <c r="H385" s="20">
        <f t="shared" si="61"/>
        <v>18841779.559999943</v>
      </c>
      <c r="J385" s="38"/>
    </row>
    <row r="386" spans="1:10" ht="12.75" customHeight="1" x14ac:dyDescent="0.25">
      <c r="A386" s="24" t="s">
        <v>160</v>
      </c>
      <c r="B386" s="25" t="s">
        <v>4</v>
      </c>
      <c r="C386" s="26">
        <v>540677757.27999997</v>
      </c>
      <c r="D386" s="26">
        <v>4955244420</v>
      </c>
      <c r="E386" s="26">
        <v>558806791.75999999</v>
      </c>
      <c r="F386" s="27">
        <f t="shared" si="59"/>
        <v>103.35302021137363</v>
      </c>
      <c r="G386" s="27">
        <f t="shared" si="60"/>
        <v>11.277078270944301</v>
      </c>
      <c r="H386" s="28">
        <f t="shared" si="61"/>
        <v>18129034.480000019</v>
      </c>
      <c r="J386" s="38"/>
    </row>
    <row r="387" spans="1:10" ht="12.75" customHeight="1" x14ac:dyDescent="0.25">
      <c r="A387" s="24" t="s">
        <v>161</v>
      </c>
      <c r="B387" s="25" t="s">
        <v>313</v>
      </c>
      <c r="C387" s="26">
        <v>72068.92</v>
      </c>
      <c r="D387" s="26">
        <v>178695905</v>
      </c>
      <c r="E387" s="26">
        <v>784814</v>
      </c>
      <c r="F387" s="27">
        <f t="shared" si="59"/>
        <v>1088.9770514113434</v>
      </c>
      <c r="G387" s="27">
        <f t="shared" si="60"/>
        <v>0.43918969491774307</v>
      </c>
      <c r="H387" s="28">
        <f t="shared" si="61"/>
        <v>712745.08</v>
      </c>
      <c r="J387" s="38"/>
    </row>
    <row r="388" spans="1:10" ht="12.75" customHeight="1" x14ac:dyDescent="0.25">
      <c r="A388" s="21">
        <v>23616</v>
      </c>
      <c r="B388" s="17" t="s">
        <v>102</v>
      </c>
      <c r="C388" s="18">
        <v>6286228.4400000004</v>
      </c>
      <c r="D388" s="18">
        <v>44026716</v>
      </c>
      <c r="E388" s="18">
        <v>7650582.4900000002</v>
      </c>
      <c r="F388" s="19">
        <f t="shared" si="59"/>
        <v>121.70385729730178</v>
      </c>
      <c r="G388" s="19">
        <f t="shared" si="60"/>
        <v>17.37713639600101</v>
      </c>
      <c r="H388" s="20">
        <f t="shared" si="61"/>
        <v>1364354.0499999998</v>
      </c>
      <c r="J388" s="38"/>
    </row>
    <row r="389" spans="1:10" ht="12.75" customHeight="1" x14ac:dyDescent="0.25">
      <c r="A389" s="23">
        <v>3</v>
      </c>
      <c r="B389" s="25" t="s">
        <v>4</v>
      </c>
      <c r="C389" s="26">
        <v>6238408.3499999996</v>
      </c>
      <c r="D389" s="26">
        <v>38656716</v>
      </c>
      <c r="E389" s="26">
        <v>7394639.8099999996</v>
      </c>
      <c r="F389" s="27">
        <f t="shared" si="59"/>
        <v>118.53407784695595</v>
      </c>
      <c r="G389" s="27">
        <f t="shared" si="60"/>
        <v>19.128991221085617</v>
      </c>
      <c r="H389" s="28">
        <f t="shared" si="61"/>
        <v>1156231.46</v>
      </c>
      <c r="J389" s="38"/>
    </row>
    <row r="390" spans="1:10" ht="12.75" customHeight="1" x14ac:dyDescent="0.25">
      <c r="A390" s="23">
        <v>4</v>
      </c>
      <c r="B390" s="25" t="s">
        <v>313</v>
      </c>
      <c r="C390" s="26">
        <v>47820.09</v>
      </c>
      <c r="D390" s="26">
        <v>5370000</v>
      </c>
      <c r="E390" s="26">
        <v>255942.68</v>
      </c>
      <c r="F390" s="27">
        <f t="shared" si="59"/>
        <v>535.21998808450599</v>
      </c>
      <c r="G390" s="27">
        <f t="shared" si="60"/>
        <v>4.7661579143389199</v>
      </c>
      <c r="H390" s="28">
        <f t="shared" si="61"/>
        <v>208122.59</v>
      </c>
      <c r="J390" s="38"/>
    </row>
    <row r="391" spans="1:10" ht="12.75" customHeight="1" x14ac:dyDescent="0.25">
      <c r="A391" s="22" t="s">
        <v>274</v>
      </c>
      <c r="B391" s="17" t="s">
        <v>103</v>
      </c>
      <c r="C391" s="18">
        <v>49000703.170000002</v>
      </c>
      <c r="D391" s="18">
        <v>486881073</v>
      </c>
      <c r="E391" s="18">
        <v>77039116.319999993</v>
      </c>
      <c r="F391" s="19">
        <f t="shared" si="59"/>
        <v>157.22043019000211</v>
      </c>
      <c r="G391" s="19">
        <f t="shared" si="60"/>
        <v>15.822984419030803</v>
      </c>
      <c r="H391" s="20">
        <f t="shared" si="61"/>
        <v>28038413.149999991</v>
      </c>
      <c r="J391" s="38"/>
    </row>
    <row r="392" spans="1:10" ht="12.75" customHeight="1" x14ac:dyDescent="0.25">
      <c r="A392" s="24" t="s">
        <v>160</v>
      </c>
      <c r="B392" s="25" t="s">
        <v>4</v>
      </c>
      <c r="C392" s="26">
        <v>47978360.93</v>
      </c>
      <c r="D392" s="26">
        <v>465750073</v>
      </c>
      <c r="E392" s="26">
        <v>76641791.879999995</v>
      </c>
      <c r="F392" s="27">
        <f t="shared" si="59"/>
        <v>159.74241385990589</v>
      </c>
      <c r="G392" s="27">
        <f t="shared" si="60"/>
        <v>16.455561968317713</v>
      </c>
      <c r="H392" s="28">
        <f t="shared" si="61"/>
        <v>28663430.949999996</v>
      </c>
      <c r="J392" s="38"/>
    </row>
    <row r="393" spans="1:10" ht="12.75" customHeight="1" x14ac:dyDescent="0.25">
      <c r="A393" s="24" t="s">
        <v>161</v>
      </c>
      <c r="B393" s="25" t="s">
        <v>313</v>
      </c>
      <c r="C393" s="26">
        <v>1022342.24</v>
      </c>
      <c r="D393" s="26">
        <v>21131000</v>
      </c>
      <c r="E393" s="26">
        <v>397324.44</v>
      </c>
      <c r="F393" s="27">
        <f t="shared" si="59"/>
        <v>38.864132230318489</v>
      </c>
      <c r="G393" s="27">
        <f t="shared" si="60"/>
        <v>1.8802917041313709</v>
      </c>
      <c r="H393" s="28">
        <f t="shared" si="61"/>
        <v>-625017.80000000005</v>
      </c>
      <c r="J393" s="38"/>
    </row>
    <row r="394" spans="1:10" ht="12.75" customHeight="1" x14ac:dyDescent="0.25">
      <c r="A394" s="22" t="s">
        <v>275</v>
      </c>
      <c r="B394" s="17" t="s">
        <v>104</v>
      </c>
      <c r="C394" s="18">
        <v>25681912</v>
      </c>
      <c r="D394" s="18">
        <v>192425683</v>
      </c>
      <c r="E394" s="18">
        <v>29667429</v>
      </c>
      <c r="F394" s="19">
        <f t="shared" si="59"/>
        <v>115.51877056505762</v>
      </c>
      <c r="G394" s="19">
        <f t="shared" si="60"/>
        <v>15.41760358465247</v>
      </c>
      <c r="H394" s="20">
        <f t="shared" si="61"/>
        <v>3985517</v>
      </c>
      <c r="J394" s="38"/>
    </row>
    <row r="395" spans="1:10" ht="12.75" customHeight="1" x14ac:dyDescent="0.25">
      <c r="A395" s="24" t="s">
        <v>160</v>
      </c>
      <c r="B395" s="25" t="s">
        <v>4</v>
      </c>
      <c r="C395" s="26">
        <v>25556534</v>
      </c>
      <c r="D395" s="26">
        <v>167822672</v>
      </c>
      <c r="E395" s="26">
        <v>29142440</v>
      </c>
      <c r="F395" s="27">
        <f t="shared" si="59"/>
        <v>114.03126887237526</v>
      </c>
      <c r="G395" s="27">
        <f t="shared" si="60"/>
        <v>17.365019667902796</v>
      </c>
      <c r="H395" s="28">
        <f t="shared" si="61"/>
        <v>3585906</v>
      </c>
      <c r="J395" s="38"/>
    </row>
    <row r="396" spans="1:10" ht="12.75" customHeight="1" x14ac:dyDescent="0.25">
      <c r="A396" s="24" t="s">
        <v>161</v>
      </c>
      <c r="B396" s="25" t="s">
        <v>313</v>
      </c>
      <c r="C396" s="26">
        <v>125378</v>
      </c>
      <c r="D396" s="26">
        <v>24603011</v>
      </c>
      <c r="E396" s="26">
        <v>524989</v>
      </c>
      <c r="F396" s="27">
        <f t="shared" si="59"/>
        <v>418.72497567356311</v>
      </c>
      <c r="G396" s="27">
        <f t="shared" si="60"/>
        <v>2.1338404474151558</v>
      </c>
      <c r="H396" s="28">
        <f t="shared" si="61"/>
        <v>399611</v>
      </c>
      <c r="J396" s="38"/>
    </row>
    <row r="397" spans="1:10" ht="12.75" customHeight="1" x14ac:dyDescent="0.25">
      <c r="A397" s="22" t="s">
        <v>276</v>
      </c>
      <c r="B397" s="17" t="s">
        <v>105</v>
      </c>
      <c r="C397" s="18">
        <v>168473071.47999999</v>
      </c>
      <c r="D397" s="18">
        <v>1195254946</v>
      </c>
      <c r="E397" s="18">
        <v>208191702.34999999</v>
      </c>
      <c r="F397" s="19">
        <f t="shared" si="59"/>
        <v>123.5756554570296</v>
      </c>
      <c r="G397" s="19">
        <f t="shared" si="60"/>
        <v>17.418183714422376</v>
      </c>
      <c r="H397" s="20">
        <f t="shared" si="61"/>
        <v>39718630.870000005</v>
      </c>
      <c r="J397" s="38"/>
    </row>
    <row r="398" spans="1:10" ht="12.75" customHeight="1" x14ac:dyDescent="0.25">
      <c r="A398" s="24" t="s">
        <v>160</v>
      </c>
      <c r="B398" s="25" t="s">
        <v>4</v>
      </c>
      <c r="C398" s="26">
        <v>165335032.96000001</v>
      </c>
      <c r="D398" s="26">
        <v>999961639</v>
      </c>
      <c r="E398" s="26">
        <v>185741010.69999999</v>
      </c>
      <c r="F398" s="27">
        <f t="shared" si="59"/>
        <v>112.3421983681685</v>
      </c>
      <c r="G398" s="27">
        <f t="shared" si="60"/>
        <v>18.574813618425214</v>
      </c>
      <c r="H398" s="28">
        <f t="shared" si="61"/>
        <v>20405977.73999998</v>
      </c>
      <c r="J398" s="38"/>
    </row>
    <row r="399" spans="1:10" ht="12.75" customHeight="1" x14ac:dyDescent="0.25">
      <c r="A399" s="24" t="s">
        <v>161</v>
      </c>
      <c r="B399" s="25" t="s">
        <v>313</v>
      </c>
      <c r="C399" s="26">
        <v>3138038.52</v>
      </c>
      <c r="D399" s="26">
        <v>195293307</v>
      </c>
      <c r="E399" s="26">
        <v>22450691.649999999</v>
      </c>
      <c r="F399" s="27">
        <f t="shared" si="59"/>
        <v>715.43709571799639</v>
      </c>
      <c r="G399" s="27">
        <f t="shared" si="60"/>
        <v>11.495883804149006</v>
      </c>
      <c r="H399" s="28">
        <f t="shared" si="61"/>
        <v>19312653.129999999</v>
      </c>
      <c r="J399" s="38"/>
    </row>
    <row r="400" spans="1:10" ht="12.75" customHeight="1" x14ac:dyDescent="0.25">
      <c r="A400" s="22" t="s">
        <v>277</v>
      </c>
      <c r="B400" s="17" t="s">
        <v>106</v>
      </c>
      <c r="C400" s="18">
        <v>63477292.530000001</v>
      </c>
      <c r="D400" s="18">
        <v>558873800</v>
      </c>
      <c r="E400" s="18">
        <v>73361605.969999999</v>
      </c>
      <c r="F400" s="19">
        <f t="shared" si="59"/>
        <v>115.57141624357807</v>
      </c>
      <c r="G400" s="19">
        <f t="shared" si="60"/>
        <v>13.126685482482808</v>
      </c>
      <c r="H400" s="20">
        <f t="shared" si="61"/>
        <v>9884313.4399999976</v>
      </c>
      <c r="J400" s="38"/>
    </row>
    <row r="401" spans="1:10" ht="12.75" customHeight="1" x14ac:dyDescent="0.25">
      <c r="A401" s="24" t="s">
        <v>160</v>
      </c>
      <c r="B401" s="25" t="s">
        <v>4</v>
      </c>
      <c r="C401" s="26">
        <v>62345528.490000002</v>
      </c>
      <c r="D401" s="26">
        <v>402620842</v>
      </c>
      <c r="E401" s="26">
        <v>72511717.049999997</v>
      </c>
      <c r="F401" s="27">
        <f t="shared" si="59"/>
        <v>116.30620319728402</v>
      </c>
      <c r="G401" s="27">
        <f t="shared" si="60"/>
        <v>18.009926334116603</v>
      </c>
      <c r="H401" s="28">
        <f t="shared" si="61"/>
        <v>10166188.559999995</v>
      </c>
      <c r="J401" s="38"/>
    </row>
    <row r="402" spans="1:10" ht="12.75" customHeight="1" x14ac:dyDescent="0.25">
      <c r="A402" s="24" t="s">
        <v>161</v>
      </c>
      <c r="B402" s="25" t="s">
        <v>313</v>
      </c>
      <c r="C402" s="26">
        <v>1131764.04</v>
      </c>
      <c r="D402" s="26">
        <v>156252958</v>
      </c>
      <c r="E402" s="26">
        <v>849888.92</v>
      </c>
      <c r="F402" s="27">
        <f t="shared" si="59"/>
        <v>75.094179525265716</v>
      </c>
      <c r="G402" s="27">
        <f t="shared" si="60"/>
        <v>0.54391861176797696</v>
      </c>
      <c r="H402" s="28">
        <f t="shared" si="61"/>
        <v>-281875.12</v>
      </c>
      <c r="J402" s="38"/>
    </row>
    <row r="403" spans="1:10" ht="12.75" customHeight="1" x14ac:dyDescent="0.25">
      <c r="A403" s="22" t="s">
        <v>278</v>
      </c>
      <c r="B403" s="17" t="s">
        <v>107</v>
      </c>
      <c r="C403" s="18">
        <v>218227523.5</v>
      </c>
      <c r="D403" s="18">
        <v>1577477657</v>
      </c>
      <c r="E403" s="18">
        <v>205070186.05000001</v>
      </c>
      <c r="F403" s="19">
        <f t="shared" si="59"/>
        <v>93.970816678401249</v>
      </c>
      <c r="G403" s="19">
        <f t="shared" si="60"/>
        <v>12.999878961201668</v>
      </c>
      <c r="H403" s="20">
        <f t="shared" si="61"/>
        <v>-13157337.449999988</v>
      </c>
      <c r="J403" s="38"/>
    </row>
    <row r="404" spans="1:10" ht="12.75" customHeight="1" x14ac:dyDescent="0.25">
      <c r="A404" s="24" t="s">
        <v>160</v>
      </c>
      <c r="B404" s="25" t="s">
        <v>4</v>
      </c>
      <c r="C404" s="26">
        <v>186302289.41999999</v>
      </c>
      <c r="D404" s="26">
        <v>1270713260</v>
      </c>
      <c r="E404" s="26">
        <v>203245440.88</v>
      </c>
      <c r="F404" s="27">
        <f t="shared" si="59"/>
        <v>109.09444082128445</v>
      </c>
      <c r="G404" s="27">
        <f t="shared" si="60"/>
        <v>15.994595104799647</v>
      </c>
      <c r="H404" s="28">
        <f t="shared" si="61"/>
        <v>16943151.460000008</v>
      </c>
      <c r="J404" s="38"/>
    </row>
    <row r="405" spans="1:10" ht="12.75" customHeight="1" x14ac:dyDescent="0.25">
      <c r="A405" s="24" t="s">
        <v>161</v>
      </c>
      <c r="B405" s="25" t="s">
        <v>313</v>
      </c>
      <c r="C405" s="26">
        <v>31925234.079999998</v>
      </c>
      <c r="D405" s="26">
        <v>306764397</v>
      </c>
      <c r="E405" s="26">
        <v>1824745.17</v>
      </c>
      <c r="F405" s="27">
        <f t="shared" si="59"/>
        <v>5.7156829780087239</v>
      </c>
      <c r="G405" s="27">
        <f t="shared" si="60"/>
        <v>0.59483603307459432</v>
      </c>
      <c r="H405" s="28">
        <f t="shared" si="61"/>
        <v>-30100488.909999996</v>
      </c>
      <c r="J405" s="38"/>
    </row>
    <row r="406" spans="1:10" ht="12.75" customHeight="1" x14ac:dyDescent="0.25">
      <c r="A406" s="22" t="s">
        <v>279</v>
      </c>
      <c r="B406" s="17" t="s">
        <v>108</v>
      </c>
      <c r="C406" s="18">
        <v>152068877.16999999</v>
      </c>
      <c r="D406" s="18">
        <v>1014924624</v>
      </c>
      <c r="E406" s="18">
        <v>166999656.53999999</v>
      </c>
      <c r="F406" s="19">
        <f t="shared" si="59"/>
        <v>109.81843204728123</v>
      </c>
      <c r="G406" s="19">
        <f t="shared" si="60"/>
        <v>16.454390069069799</v>
      </c>
      <c r="H406" s="20">
        <f t="shared" si="61"/>
        <v>14930779.370000005</v>
      </c>
      <c r="J406" s="38"/>
    </row>
    <row r="407" spans="1:10" ht="12.75" customHeight="1" x14ac:dyDescent="0.25">
      <c r="A407" s="24" t="s">
        <v>160</v>
      </c>
      <c r="B407" s="25" t="s">
        <v>4</v>
      </c>
      <c r="C407" s="26">
        <v>149153701.25999999</v>
      </c>
      <c r="D407" s="26">
        <v>927035769</v>
      </c>
      <c r="E407" s="26">
        <v>160938733.34999999</v>
      </c>
      <c r="F407" s="27">
        <f t="shared" si="59"/>
        <v>107.90126694171451</v>
      </c>
      <c r="G407" s="27">
        <f t="shared" si="60"/>
        <v>17.360574287614138</v>
      </c>
      <c r="H407" s="28">
        <f t="shared" si="61"/>
        <v>11785032.090000004</v>
      </c>
      <c r="J407" s="38"/>
    </row>
    <row r="408" spans="1:10" ht="12.75" customHeight="1" x14ac:dyDescent="0.25">
      <c r="A408" s="24" t="s">
        <v>161</v>
      </c>
      <c r="B408" s="25" t="s">
        <v>313</v>
      </c>
      <c r="C408" s="26">
        <v>2915175.91</v>
      </c>
      <c r="D408" s="26">
        <v>87888855</v>
      </c>
      <c r="E408" s="26">
        <v>6060923.1900000004</v>
      </c>
      <c r="F408" s="27">
        <f t="shared" ref="F408:F460" si="68">IF(C408=0,"x",E408/C408*100)</f>
        <v>207.90934671245961</v>
      </c>
      <c r="G408" s="27">
        <f t="shared" ref="G408:G460" si="69">IF(D408=0,"x",E408/D408*100)</f>
        <v>6.8961225971142763</v>
      </c>
      <c r="H408" s="28">
        <f t="shared" si="61"/>
        <v>3145747.2800000003</v>
      </c>
      <c r="J408" s="38"/>
    </row>
    <row r="409" spans="1:10" ht="12.75" customHeight="1" x14ac:dyDescent="0.25">
      <c r="A409" s="22" t="s">
        <v>280</v>
      </c>
      <c r="B409" s="17" t="s">
        <v>109</v>
      </c>
      <c r="C409" s="18">
        <v>200426870.93000001</v>
      </c>
      <c r="D409" s="18">
        <v>1335690195</v>
      </c>
      <c r="E409" s="18">
        <v>210928439.77000001</v>
      </c>
      <c r="F409" s="19">
        <f t="shared" si="68"/>
        <v>105.23960125270216</v>
      </c>
      <c r="G409" s="19">
        <f t="shared" si="69"/>
        <v>15.791718810214073</v>
      </c>
      <c r="H409" s="20">
        <f t="shared" ref="H409:H461" si="70">+E409-C409</f>
        <v>10501568.840000004</v>
      </c>
      <c r="J409" s="38"/>
    </row>
    <row r="410" spans="1:10" ht="12.75" customHeight="1" x14ac:dyDescent="0.25">
      <c r="A410" s="24" t="s">
        <v>160</v>
      </c>
      <c r="B410" s="25" t="s">
        <v>4</v>
      </c>
      <c r="C410" s="26">
        <v>197124282.44</v>
      </c>
      <c r="D410" s="26">
        <v>1235887481</v>
      </c>
      <c r="E410" s="26">
        <v>205415370.44999999</v>
      </c>
      <c r="F410" s="27">
        <f t="shared" si="68"/>
        <v>104.20602064209091</v>
      </c>
      <c r="G410" s="27">
        <f t="shared" si="69"/>
        <v>16.620879619541999</v>
      </c>
      <c r="H410" s="28">
        <f t="shared" si="70"/>
        <v>8291088.0099999905</v>
      </c>
      <c r="J410" s="38"/>
    </row>
    <row r="411" spans="1:10" ht="12.75" customHeight="1" x14ac:dyDescent="0.25">
      <c r="A411" s="24" t="s">
        <v>161</v>
      </c>
      <c r="B411" s="25" t="s">
        <v>313</v>
      </c>
      <c r="C411" s="26">
        <v>3302588.49</v>
      </c>
      <c r="D411" s="26">
        <v>99802714</v>
      </c>
      <c r="E411" s="26">
        <v>5513069.3200000003</v>
      </c>
      <c r="F411" s="27">
        <f t="shared" si="68"/>
        <v>166.93176690626689</v>
      </c>
      <c r="G411" s="27">
        <f t="shared" si="69"/>
        <v>5.52396733419494</v>
      </c>
      <c r="H411" s="28">
        <f t="shared" si="70"/>
        <v>2210480.83</v>
      </c>
      <c r="J411" s="38"/>
    </row>
    <row r="412" spans="1:10" ht="12.75" customHeight="1" x14ac:dyDescent="0.25">
      <c r="A412" s="22" t="s">
        <v>281</v>
      </c>
      <c r="B412" s="17" t="s">
        <v>110</v>
      </c>
      <c r="C412" s="18">
        <v>9993759.9100000001</v>
      </c>
      <c r="D412" s="18">
        <v>65022676</v>
      </c>
      <c r="E412" s="18">
        <v>10084382.5</v>
      </c>
      <c r="F412" s="19">
        <f t="shared" si="68"/>
        <v>100.90679174621076</v>
      </c>
      <c r="G412" s="19">
        <f t="shared" si="69"/>
        <v>15.509024113372389</v>
      </c>
      <c r="H412" s="20">
        <f t="shared" si="70"/>
        <v>90622.589999999851</v>
      </c>
      <c r="J412" s="38"/>
    </row>
    <row r="413" spans="1:10" ht="12.75" customHeight="1" x14ac:dyDescent="0.25">
      <c r="A413" s="24" t="s">
        <v>160</v>
      </c>
      <c r="B413" s="25" t="s">
        <v>4</v>
      </c>
      <c r="C413" s="26">
        <v>9862082.7400000002</v>
      </c>
      <c r="D413" s="26">
        <v>62247200</v>
      </c>
      <c r="E413" s="26">
        <v>10077500.65</v>
      </c>
      <c r="F413" s="27">
        <f t="shared" si="68"/>
        <v>102.18430442817396</v>
      </c>
      <c r="G413" s="27">
        <f t="shared" si="69"/>
        <v>16.189484265958949</v>
      </c>
      <c r="H413" s="28">
        <f t="shared" si="70"/>
        <v>215417.91000000015</v>
      </c>
      <c r="J413" s="38"/>
    </row>
    <row r="414" spans="1:10" ht="12.75" customHeight="1" x14ac:dyDescent="0.25">
      <c r="A414" s="24" t="s">
        <v>161</v>
      </c>
      <c r="B414" s="25" t="s">
        <v>313</v>
      </c>
      <c r="C414" s="26">
        <v>131677.17000000001</v>
      </c>
      <c r="D414" s="26">
        <v>2775476</v>
      </c>
      <c r="E414" s="26">
        <v>6881.85</v>
      </c>
      <c r="F414" s="27">
        <f t="shared" si="68"/>
        <v>5.2263046054224889</v>
      </c>
      <c r="G414" s="27">
        <f t="shared" si="69"/>
        <v>0.24795206299748226</v>
      </c>
      <c r="H414" s="28">
        <f t="shared" si="70"/>
        <v>-124795.32</v>
      </c>
      <c r="J414" s="38"/>
    </row>
    <row r="415" spans="1:10" ht="12.75" customHeight="1" x14ac:dyDescent="0.25">
      <c r="A415" s="22" t="s">
        <v>282</v>
      </c>
      <c r="B415" s="17" t="s">
        <v>111</v>
      </c>
      <c r="C415" s="18">
        <v>53515835.039999999</v>
      </c>
      <c r="D415" s="18">
        <v>284979658</v>
      </c>
      <c r="E415" s="18">
        <v>94745319.900000006</v>
      </c>
      <c r="F415" s="19">
        <f t="shared" si="68"/>
        <v>177.04165473487117</v>
      </c>
      <c r="G415" s="19">
        <f t="shared" si="69"/>
        <v>33.246344867183467</v>
      </c>
      <c r="H415" s="20">
        <f t="shared" si="70"/>
        <v>41229484.860000007</v>
      </c>
      <c r="J415" s="38"/>
    </row>
    <row r="416" spans="1:10" ht="12.75" customHeight="1" x14ac:dyDescent="0.25">
      <c r="A416" s="24" t="s">
        <v>160</v>
      </c>
      <c r="B416" s="25" t="s">
        <v>4</v>
      </c>
      <c r="C416" s="26">
        <v>52443343.789999999</v>
      </c>
      <c r="D416" s="26">
        <v>227726393</v>
      </c>
      <c r="E416" s="26">
        <v>94618430.159999996</v>
      </c>
      <c r="F416" s="27">
        <f t="shared" si="68"/>
        <v>180.4202846768936</v>
      </c>
      <c r="G416" s="27">
        <f t="shared" si="69"/>
        <v>41.549171755423181</v>
      </c>
      <c r="H416" s="28">
        <f t="shared" si="70"/>
        <v>42175086.369999997</v>
      </c>
      <c r="J416" s="38"/>
    </row>
    <row r="417" spans="1:10" ht="12.75" customHeight="1" x14ac:dyDescent="0.25">
      <c r="A417" s="24" t="s">
        <v>161</v>
      </c>
      <c r="B417" s="25" t="s">
        <v>313</v>
      </c>
      <c r="C417" s="26">
        <v>1072491.25</v>
      </c>
      <c r="D417" s="26">
        <v>57253265</v>
      </c>
      <c r="E417" s="26">
        <v>126889.74</v>
      </c>
      <c r="F417" s="27">
        <f t="shared" si="68"/>
        <v>11.831307714631704</v>
      </c>
      <c r="G417" s="27">
        <f t="shared" si="69"/>
        <v>0.22162882763105302</v>
      </c>
      <c r="H417" s="28">
        <f t="shared" si="70"/>
        <v>-945601.51</v>
      </c>
      <c r="J417" s="38"/>
    </row>
    <row r="418" spans="1:10" ht="12.75" customHeight="1" x14ac:dyDescent="0.25">
      <c r="A418" s="22" t="s">
        <v>283</v>
      </c>
      <c r="B418" s="17" t="s">
        <v>112</v>
      </c>
      <c r="C418" s="18">
        <v>81610013.840000004</v>
      </c>
      <c r="D418" s="18">
        <v>723466148</v>
      </c>
      <c r="E418" s="18">
        <v>95205756.269999996</v>
      </c>
      <c r="F418" s="19">
        <f t="shared" si="68"/>
        <v>116.65940463710132</v>
      </c>
      <c r="G418" s="19">
        <f t="shared" si="69"/>
        <v>13.159669810839581</v>
      </c>
      <c r="H418" s="20">
        <f t="shared" si="70"/>
        <v>13595742.429999992</v>
      </c>
      <c r="J418" s="38"/>
    </row>
    <row r="419" spans="1:10" ht="12.75" customHeight="1" x14ac:dyDescent="0.25">
      <c r="A419" s="24" t="s">
        <v>160</v>
      </c>
      <c r="B419" s="25" t="s">
        <v>4</v>
      </c>
      <c r="C419" s="26">
        <v>81571725.219999999</v>
      </c>
      <c r="D419" s="26">
        <v>662752166</v>
      </c>
      <c r="E419" s="26">
        <v>94577755.370000005</v>
      </c>
      <c r="F419" s="27">
        <f t="shared" si="68"/>
        <v>115.94428720849359</v>
      </c>
      <c r="G419" s="27">
        <f t="shared" si="69"/>
        <v>14.270455869019372</v>
      </c>
      <c r="H419" s="28">
        <f t="shared" si="70"/>
        <v>13006030.150000006</v>
      </c>
      <c r="J419" s="38"/>
    </row>
    <row r="420" spans="1:10" ht="12.75" customHeight="1" x14ac:dyDescent="0.25">
      <c r="A420" s="24" t="s">
        <v>161</v>
      </c>
      <c r="B420" s="25" t="s">
        <v>313</v>
      </c>
      <c r="C420" s="26">
        <v>38288.620000000003</v>
      </c>
      <c r="D420" s="26">
        <v>60713982</v>
      </c>
      <c r="E420" s="26">
        <v>628000.9</v>
      </c>
      <c r="F420" s="27">
        <f t="shared" si="68"/>
        <v>1640.1763761660775</v>
      </c>
      <c r="G420" s="27">
        <f t="shared" si="69"/>
        <v>1.0343595977611879</v>
      </c>
      <c r="H420" s="28">
        <f t="shared" si="70"/>
        <v>589712.28</v>
      </c>
      <c r="J420" s="38"/>
    </row>
    <row r="421" spans="1:10" ht="12.75" customHeight="1" x14ac:dyDescent="0.25">
      <c r="A421" s="22" t="s">
        <v>350</v>
      </c>
      <c r="B421" s="17" t="s">
        <v>351</v>
      </c>
      <c r="C421" s="18">
        <v>28094719.809999999</v>
      </c>
      <c r="D421" s="18">
        <v>154268211</v>
      </c>
      <c r="E421" s="18">
        <v>24573940.469999999</v>
      </c>
      <c r="F421" s="27">
        <f t="shared" ref="F421:F423" si="71">IF(C421=0,"x",E421/C421*100)</f>
        <v>87.468181338662717</v>
      </c>
      <c r="G421" s="27">
        <f t="shared" ref="G421:G423" si="72">IF(D421=0,"x",E421/D421*100)</f>
        <v>15.929361150107587</v>
      </c>
      <c r="H421" s="28">
        <f t="shared" ref="H421:H423" si="73">+E421-C421</f>
        <v>-3520779.34</v>
      </c>
      <c r="J421" s="38"/>
    </row>
    <row r="422" spans="1:10" ht="12.75" customHeight="1" x14ac:dyDescent="0.25">
      <c r="A422" s="24" t="s">
        <v>160</v>
      </c>
      <c r="B422" s="25" t="s">
        <v>4</v>
      </c>
      <c r="C422" s="26">
        <v>25155544.98</v>
      </c>
      <c r="D422" s="26">
        <v>149311737</v>
      </c>
      <c r="E422" s="26">
        <v>24436028.100000001</v>
      </c>
      <c r="F422" s="27">
        <f t="shared" si="71"/>
        <v>97.139728514838168</v>
      </c>
      <c r="G422" s="27">
        <f t="shared" si="72"/>
        <v>16.365778465225411</v>
      </c>
      <c r="H422" s="28">
        <f t="shared" si="73"/>
        <v>-719516.87999999896</v>
      </c>
      <c r="J422" s="38"/>
    </row>
    <row r="423" spans="1:10" ht="12.75" customHeight="1" x14ac:dyDescent="0.25">
      <c r="A423" s="24" t="s">
        <v>161</v>
      </c>
      <c r="B423" s="25" t="s">
        <v>313</v>
      </c>
      <c r="C423" s="26">
        <v>2939174.83</v>
      </c>
      <c r="D423" s="26">
        <v>4956474</v>
      </c>
      <c r="E423" s="26">
        <v>137912.37</v>
      </c>
      <c r="F423" s="27">
        <f t="shared" si="71"/>
        <v>4.6922139027707992</v>
      </c>
      <c r="G423" s="27">
        <f t="shared" si="72"/>
        <v>2.7824693522048132</v>
      </c>
      <c r="H423" s="28">
        <f t="shared" si="73"/>
        <v>-2801262.46</v>
      </c>
      <c r="J423" s="38"/>
    </row>
    <row r="424" spans="1:10" ht="12.75" customHeight="1" x14ac:dyDescent="0.25">
      <c r="A424" s="22" t="s">
        <v>284</v>
      </c>
      <c r="B424" s="17" t="s">
        <v>113</v>
      </c>
      <c r="C424" s="18">
        <v>403818694.45999998</v>
      </c>
      <c r="D424" s="18">
        <v>3010340592</v>
      </c>
      <c r="E424" s="18">
        <v>424097217.58999997</v>
      </c>
      <c r="F424" s="19">
        <f t="shared" si="68"/>
        <v>105.02169003273043</v>
      </c>
      <c r="G424" s="19">
        <f t="shared" si="69"/>
        <v>14.088014449828073</v>
      </c>
      <c r="H424" s="20">
        <f t="shared" si="70"/>
        <v>20278523.129999995</v>
      </c>
      <c r="J424" s="38"/>
    </row>
    <row r="425" spans="1:10" ht="12.75" customHeight="1" x14ac:dyDescent="0.25">
      <c r="A425" s="24" t="s">
        <v>160</v>
      </c>
      <c r="B425" s="25" t="s">
        <v>4</v>
      </c>
      <c r="C425" s="26">
        <v>397559427.37</v>
      </c>
      <c r="D425" s="26">
        <v>2528927903</v>
      </c>
      <c r="E425" s="26">
        <v>419330348.70999998</v>
      </c>
      <c r="F425" s="27">
        <f t="shared" si="68"/>
        <v>105.4761426446412</v>
      </c>
      <c r="G425" s="27">
        <f t="shared" si="69"/>
        <v>16.581348492084711</v>
      </c>
      <c r="H425" s="28">
        <f t="shared" si="70"/>
        <v>21770921.339999974</v>
      </c>
      <c r="J425" s="38"/>
    </row>
    <row r="426" spans="1:10" ht="12.75" customHeight="1" x14ac:dyDescent="0.25">
      <c r="A426" s="24" t="s">
        <v>161</v>
      </c>
      <c r="B426" s="25" t="s">
        <v>313</v>
      </c>
      <c r="C426" s="26">
        <v>6259267.0899999999</v>
      </c>
      <c r="D426" s="26">
        <v>481412689</v>
      </c>
      <c r="E426" s="26">
        <v>4766868.88</v>
      </c>
      <c r="F426" s="27">
        <f t="shared" si="68"/>
        <v>76.156981503724268</v>
      </c>
      <c r="G426" s="27">
        <f t="shared" si="69"/>
        <v>0.99018347229314507</v>
      </c>
      <c r="H426" s="28">
        <f t="shared" si="70"/>
        <v>-1492398.21</v>
      </c>
      <c r="J426" s="38"/>
    </row>
    <row r="427" spans="1:10" ht="12.75" customHeight="1" x14ac:dyDescent="0.25">
      <c r="A427" s="21">
        <v>38655</v>
      </c>
      <c r="B427" s="17" t="s">
        <v>393</v>
      </c>
      <c r="C427" s="18">
        <v>2898374.48</v>
      </c>
      <c r="D427" s="18">
        <v>19507380</v>
      </c>
      <c r="E427" s="18">
        <v>2994027.43</v>
      </c>
      <c r="F427" s="19">
        <f t="shared" si="68"/>
        <v>103.30022744334957</v>
      </c>
      <c r="G427" s="19">
        <f t="shared" si="69"/>
        <v>15.348178125406896</v>
      </c>
      <c r="H427" s="20">
        <f t="shared" si="70"/>
        <v>95652.950000000186</v>
      </c>
      <c r="J427" s="38"/>
    </row>
    <row r="428" spans="1:10" ht="12.75" customHeight="1" x14ac:dyDescent="0.25">
      <c r="A428" s="24" t="s">
        <v>160</v>
      </c>
      <c r="B428" s="25" t="s">
        <v>4</v>
      </c>
      <c r="C428" s="26">
        <v>2837568.23</v>
      </c>
      <c r="D428" s="26">
        <v>18275104</v>
      </c>
      <c r="E428" s="26">
        <v>2992029.7</v>
      </c>
      <c r="F428" s="27">
        <f t="shared" si="68"/>
        <v>105.44344514316755</v>
      </c>
      <c r="G428" s="27">
        <f t="shared" si="69"/>
        <v>16.372162369089665</v>
      </c>
      <c r="H428" s="28">
        <f t="shared" si="70"/>
        <v>154461.4700000002</v>
      </c>
      <c r="J428" s="38"/>
    </row>
    <row r="429" spans="1:10" ht="12.75" customHeight="1" x14ac:dyDescent="0.25">
      <c r="A429" s="24" t="s">
        <v>161</v>
      </c>
      <c r="B429" s="25" t="s">
        <v>313</v>
      </c>
      <c r="C429" s="26">
        <v>60806.25</v>
      </c>
      <c r="D429" s="26">
        <v>1232276</v>
      </c>
      <c r="E429" s="26">
        <v>1997.73</v>
      </c>
      <c r="F429" s="27">
        <f t="shared" si="68"/>
        <v>3.2854024051803883</v>
      </c>
      <c r="G429" s="27">
        <f t="shared" si="69"/>
        <v>0.16211709065176957</v>
      </c>
      <c r="H429" s="28">
        <f t="shared" si="70"/>
        <v>-58808.52</v>
      </c>
      <c r="J429" s="38"/>
    </row>
    <row r="430" spans="1:10" ht="12.75" customHeight="1" x14ac:dyDescent="0.25">
      <c r="A430" s="22" t="s">
        <v>285</v>
      </c>
      <c r="B430" s="17" t="s">
        <v>114</v>
      </c>
      <c r="C430" s="18">
        <v>1212470.67</v>
      </c>
      <c r="D430" s="18">
        <v>34498668</v>
      </c>
      <c r="E430" s="18">
        <v>1353479.59</v>
      </c>
      <c r="F430" s="19">
        <f t="shared" si="68"/>
        <v>111.6298829727568</v>
      </c>
      <c r="G430" s="19">
        <f t="shared" si="69"/>
        <v>3.923280719128055</v>
      </c>
      <c r="H430" s="20">
        <f t="shared" si="70"/>
        <v>141008.92000000016</v>
      </c>
      <c r="J430" s="38"/>
    </row>
    <row r="431" spans="1:10" ht="12.75" customHeight="1" x14ac:dyDescent="0.25">
      <c r="A431" s="24" t="s">
        <v>160</v>
      </c>
      <c r="B431" s="25" t="s">
        <v>4</v>
      </c>
      <c r="C431" s="26">
        <v>1212470.67</v>
      </c>
      <c r="D431" s="26">
        <v>11848868</v>
      </c>
      <c r="E431" s="26">
        <v>1351168.51</v>
      </c>
      <c r="F431" s="27">
        <f t="shared" si="68"/>
        <v>111.439273825898</v>
      </c>
      <c r="G431" s="27">
        <f t="shared" si="69"/>
        <v>11.403355240348699</v>
      </c>
      <c r="H431" s="28">
        <f t="shared" si="70"/>
        <v>138697.84000000008</v>
      </c>
      <c r="J431" s="38"/>
    </row>
    <row r="432" spans="1:10" ht="12.75" customHeight="1" x14ac:dyDescent="0.25">
      <c r="A432" s="24" t="s">
        <v>161</v>
      </c>
      <c r="B432" s="25" t="s">
        <v>313</v>
      </c>
      <c r="C432" s="26"/>
      <c r="D432" s="26">
        <v>22649800</v>
      </c>
      <c r="E432" s="26">
        <v>2311.08</v>
      </c>
      <c r="F432" s="27" t="str">
        <f t="shared" si="68"/>
        <v>x</v>
      </c>
      <c r="G432" s="27">
        <f t="shared" si="69"/>
        <v>1.0203533806038022E-2</v>
      </c>
      <c r="H432" s="28">
        <f t="shared" si="70"/>
        <v>2311.08</v>
      </c>
      <c r="J432" s="38"/>
    </row>
    <row r="433" spans="1:10" ht="12.75" customHeight="1" x14ac:dyDescent="0.25">
      <c r="A433" s="22" t="s">
        <v>286</v>
      </c>
      <c r="B433" s="17" t="s">
        <v>115</v>
      </c>
      <c r="C433" s="18">
        <v>29252960.440000001</v>
      </c>
      <c r="D433" s="18">
        <v>203331059</v>
      </c>
      <c r="E433" s="18">
        <v>31869396.510000002</v>
      </c>
      <c r="F433" s="19">
        <f t="shared" si="68"/>
        <v>108.94417532668703</v>
      </c>
      <c r="G433" s="19">
        <f t="shared" si="69"/>
        <v>15.673649007060945</v>
      </c>
      <c r="H433" s="20">
        <f t="shared" si="70"/>
        <v>2616436.0700000003</v>
      </c>
      <c r="J433" s="38"/>
    </row>
    <row r="434" spans="1:10" ht="12.75" customHeight="1" x14ac:dyDescent="0.25">
      <c r="A434" s="24" t="s">
        <v>160</v>
      </c>
      <c r="B434" s="25" t="s">
        <v>4</v>
      </c>
      <c r="C434" s="26">
        <v>29218987.239999998</v>
      </c>
      <c r="D434" s="26">
        <v>190743289</v>
      </c>
      <c r="E434" s="26">
        <v>31484745.16</v>
      </c>
      <c r="F434" s="27">
        <f>IF(C434=0,"x",E434/C434*100)</f>
        <v>107.75440264711926</v>
      </c>
      <c r="G434" s="27">
        <f t="shared" si="69"/>
        <v>16.506344902126543</v>
      </c>
      <c r="H434" s="28">
        <f t="shared" si="70"/>
        <v>2265757.9200000018</v>
      </c>
      <c r="J434" s="38"/>
    </row>
    <row r="435" spans="1:10" ht="12.75" customHeight="1" x14ac:dyDescent="0.25">
      <c r="A435" s="24" t="s">
        <v>161</v>
      </c>
      <c r="B435" s="25" t="s">
        <v>313</v>
      </c>
      <c r="C435" s="26">
        <v>33973.199999999997</v>
      </c>
      <c r="D435" s="26">
        <v>12587770</v>
      </c>
      <c r="E435" s="26">
        <v>384651.35</v>
      </c>
      <c r="F435" s="27">
        <f t="shared" ref="F435" si="74">IF(C435=0,"x",E435/C435*100)</f>
        <v>1132.2199557298106</v>
      </c>
      <c r="G435" s="27">
        <f t="shared" si="69"/>
        <v>3.0557545141037687</v>
      </c>
      <c r="H435" s="28">
        <f t="shared" si="70"/>
        <v>350678.14999999997</v>
      </c>
      <c r="J435" s="38"/>
    </row>
    <row r="436" spans="1:10" ht="12.75" customHeight="1" x14ac:dyDescent="0.25">
      <c r="A436" s="16" t="s">
        <v>287</v>
      </c>
      <c r="B436" s="17" t="s">
        <v>117</v>
      </c>
      <c r="C436" s="29">
        <v>12143365.32</v>
      </c>
      <c r="D436" s="29">
        <v>454824500</v>
      </c>
      <c r="E436" s="29">
        <v>13857489.48</v>
      </c>
      <c r="F436" s="27">
        <f t="shared" ref="F436" si="75">IF(C436=0,"x",E436/C436*100)</f>
        <v>114.11572587029769</v>
      </c>
      <c r="G436" s="27">
        <f t="shared" ref="G436" si="76">IF(D436=0,"x",E436/D436*100)</f>
        <v>3.04677726903454</v>
      </c>
      <c r="H436" s="28">
        <f t="shared" ref="H436" si="77">+E436-C436</f>
        <v>1714124.1600000001</v>
      </c>
      <c r="J436" s="38"/>
    </row>
    <row r="437" spans="1:10" ht="12.75" customHeight="1" x14ac:dyDescent="0.25">
      <c r="A437" s="22" t="s">
        <v>288</v>
      </c>
      <c r="B437" s="17" t="s">
        <v>118</v>
      </c>
      <c r="C437" s="18">
        <v>12143365.32</v>
      </c>
      <c r="D437" s="18">
        <v>454824500</v>
      </c>
      <c r="E437" s="18">
        <v>13857489.48</v>
      </c>
      <c r="F437" s="19">
        <f t="shared" si="68"/>
        <v>114.11572587029769</v>
      </c>
      <c r="G437" s="19">
        <f t="shared" si="69"/>
        <v>3.04677726903454</v>
      </c>
      <c r="H437" s="20">
        <f t="shared" si="70"/>
        <v>1714124.1600000001</v>
      </c>
      <c r="J437" s="38"/>
    </row>
    <row r="438" spans="1:10" ht="12.75" customHeight="1" x14ac:dyDescent="0.25">
      <c r="A438" s="24" t="s">
        <v>160</v>
      </c>
      <c r="B438" s="25" t="s">
        <v>4</v>
      </c>
      <c r="C438" s="26">
        <v>11689402</v>
      </c>
      <c r="D438" s="26">
        <v>86135500</v>
      </c>
      <c r="E438" s="26">
        <v>12832536.869999999</v>
      </c>
      <c r="F438" s="27">
        <f t="shared" si="68"/>
        <v>109.77924165838422</v>
      </c>
      <c r="G438" s="27">
        <f t="shared" si="69"/>
        <v>14.898081360182502</v>
      </c>
      <c r="H438" s="28">
        <f t="shared" si="70"/>
        <v>1143134.8699999992</v>
      </c>
      <c r="J438" s="38"/>
    </row>
    <row r="439" spans="1:10" ht="12.75" customHeight="1" x14ac:dyDescent="0.25">
      <c r="A439" s="24" t="s">
        <v>161</v>
      </c>
      <c r="B439" s="25" t="s">
        <v>313</v>
      </c>
      <c r="C439" s="26">
        <v>453963.32</v>
      </c>
      <c r="D439" s="26">
        <v>368689000</v>
      </c>
      <c r="E439" s="26">
        <v>1024952.61</v>
      </c>
      <c r="F439" s="27">
        <f t="shared" si="68"/>
        <v>225.77872811398066</v>
      </c>
      <c r="G439" s="27">
        <f t="shared" si="69"/>
        <v>0.27799923784002234</v>
      </c>
      <c r="H439" s="28">
        <f t="shared" si="70"/>
        <v>570989.29</v>
      </c>
      <c r="J439" s="38"/>
    </row>
    <row r="440" spans="1:10" ht="12.75" customHeight="1" x14ac:dyDescent="0.25">
      <c r="A440" s="16" t="s">
        <v>352</v>
      </c>
      <c r="B440" s="17" t="s">
        <v>353</v>
      </c>
      <c r="C440" s="29">
        <v>528792173.16000003</v>
      </c>
      <c r="D440" s="29">
        <v>3506148172</v>
      </c>
      <c r="E440" s="29">
        <v>554155903.92999995</v>
      </c>
      <c r="F440" s="19">
        <f t="shared" si="68"/>
        <v>104.79654050445362</v>
      </c>
      <c r="G440" s="19">
        <f t="shared" si="69"/>
        <v>15.805261978243626</v>
      </c>
      <c r="H440" s="30">
        <f t="shared" si="70"/>
        <v>25363730.769999921</v>
      </c>
      <c r="J440" s="38"/>
    </row>
    <row r="441" spans="1:10" ht="12.75" customHeight="1" x14ac:dyDescent="0.25">
      <c r="A441" s="22" t="s">
        <v>354</v>
      </c>
      <c r="B441" s="17" t="s">
        <v>394</v>
      </c>
      <c r="C441" s="18">
        <v>142874788.11000001</v>
      </c>
      <c r="D441" s="18">
        <v>1043600185</v>
      </c>
      <c r="E441" s="18">
        <v>153910344.28999999</v>
      </c>
      <c r="F441" s="19">
        <f t="shared" si="68"/>
        <v>107.72393529046123</v>
      </c>
      <c r="G441" s="19">
        <f t="shared" si="69"/>
        <v>14.748018110978006</v>
      </c>
      <c r="H441" s="20">
        <f t="shared" si="70"/>
        <v>11035556.179999977</v>
      </c>
      <c r="J441" s="38"/>
    </row>
    <row r="442" spans="1:10" ht="12.75" customHeight="1" x14ac:dyDescent="0.25">
      <c r="A442" s="24" t="s">
        <v>160</v>
      </c>
      <c r="B442" s="25" t="s">
        <v>4</v>
      </c>
      <c r="C442" s="26">
        <v>128600269.3</v>
      </c>
      <c r="D442" s="26">
        <v>731456992</v>
      </c>
      <c r="E442" s="26">
        <v>124091787.86</v>
      </c>
      <c r="F442" s="27">
        <f t="shared" si="68"/>
        <v>96.494189736506257</v>
      </c>
      <c r="G442" s="27">
        <f t="shared" si="69"/>
        <v>16.965014924623208</v>
      </c>
      <c r="H442" s="28">
        <f t="shared" si="70"/>
        <v>-4508481.4399999976</v>
      </c>
      <c r="J442" s="38"/>
    </row>
    <row r="443" spans="1:10" ht="12.75" customHeight="1" x14ac:dyDescent="0.25">
      <c r="A443" s="24" t="s">
        <v>161</v>
      </c>
      <c r="B443" s="25" t="s">
        <v>313</v>
      </c>
      <c r="C443" s="26">
        <v>14274518.810000001</v>
      </c>
      <c r="D443" s="26">
        <v>312143193</v>
      </c>
      <c r="E443" s="26">
        <v>29818556.43</v>
      </c>
      <c r="F443" s="27">
        <f t="shared" si="68"/>
        <v>208.89360143692298</v>
      </c>
      <c r="G443" s="27">
        <f t="shared" si="69"/>
        <v>9.552845328265736</v>
      </c>
      <c r="H443" s="28">
        <f t="shared" si="70"/>
        <v>15544037.619999999</v>
      </c>
      <c r="J443" s="38"/>
    </row>
    <row r="444" spans="1:10" ht="12.75" customHeight="1" x14ac:dyDescent="0.25">
      <c r="A444" s="22" t="s">
        <v>355</v>
      </c>
      <c r="B444" s="17" t="s">
        <v>119</v>
      </c>
      <c r="C444" s="18">
        <v>1048495.05</v>
      </c>
      <c r="D444" s="18">
        <v>13424750</v>
      </c>
      <c r="E444" s="18">
        <v>867835.63</v>
      </c>
      <c r="F444" s="19">
        <f t="shared" si="68"/>
        <v>82.769644930607924</v>
      </c>
      <c r="G444" s="19">
        <f t="shared" si="69"/>
        <v>6.4644453714221868</v>
      </c>
      <c r="H444" s="20">
        <f t="shared" si="70"/>
        <v>-180659.42000000004</v>
      </c>
      <c r="J444" s="38"/>
    </row>
    <row r="445" spans="1:10" ht="12.75" customHeight="1" x14ac:dyDescent="0.25">
      <c r="A445" s="24" t="s">
        <v>160</v>
      </c>
      <c r="B445" s="25" t="s">
        <v>4</v>
      </c>
      <c r="C445" s="26">
        <v>1048495.05</v>
      </c>
      <c r="D445" s="26">
        <v>13133950</v>
      </c>
      <c r="E445" s="26">
        <v>867835.63</v>
      </c>
      <c r="F445" s="27">
        <f t="shared" si="68"/>
        <v>82.769644930607924</v>
      </c>
      <c r="G445" s="27">
        <f t="shared" si="69"/>
        <v>6.6075752534462211</v>
      </c>
      <c r="H445" s="28">
        <f t="shared" si="70"/>
        <v>-180659.42000000004</v>
      </c>
      <c r="J445" s="38"/>
    </row>
    <row r="446" spans="1:10" ht="12.75" customHeight="1" x14ac:dyDescent="0.25">
      <c r="A446" s="24" t="s">
        <v>161</v>
      </c>
      <c r="B446" s="25" t="s">
        <v>313</v>
      </c>
      <c r="C446" s="26"/>
      <c r="D446" s="26">
        <v>290800</v>
      </c>
      <c r="E446" s="26"/>
      <c r="F446" s="27" t="str">
        <f t="shared" si="68"/>
        <v>x</v>
      </c>
      <c r="G446" s="27">
        <f t="shared" ref="G446" si="78">IF(D446=0,"x",E446/D446*100)</f>
        <v>0</v>
      </c>
      <c r="H446" s="28">
        <f t="shared" ref="H446" si="79">+E446-C446</f>
        <v>0</v>
      </c>
      <c r="J446" s="38"/>
    </row>
    <row r="447" spans="1:10" ht="12.75" customHeight="1" x14ac:dyDescent="0.25">
      <c r="A447" s="22" t="s">
        <v>356</v>
      </c>
      <c r="B447" s="17" t="s">
        <v>120</v>
      </c>
      <c r="C447" s="18">
        <v>94728620.829999998</v>
      </c>
      <c r="D447" s="18">
        <v>564668435</v>
      </c>
      <c r="E447" s="18">
        <v>102468785.47</v>
      </c>
      <c r="F447" s="19">
        <f t="shared" si="68"/>
        <v>108.17088285692505</v>
      </c>
      <c r="G447" s="19">
        <f t="shared" si="69"/>
        <v>18.146717457298635</v>
      </c>
      <c r="H447" s="20">
        <f t="shared" si="70"/>
        <v>7740164.6400000006</v>
      </c>
      <c r="J447" s="38"/>
    </row>
    <row r="448" spans="1:10" ht="12.75" customHeight="1" x14ac:dyDescent="0.25">
      <c r="A448" s="24" t="s">
        <v>160</v>
      </c>
      <c r="B448" s="25" t="s">
        <v>4</v>
      </c>
      <c r="C448" s="26">
        <v>90419464.700000003</v>
      </c>
      <c r="D448" s="26">
        <v>559181013</v>
      </c>
      <c r="E448" s="26">
        <v>102376405.89</v>
      </c>
      <c r="F448" s="27">
        <f t="shared" si="68"/>
        <v>113.22385752854385</v>
      </c>
      <c r="G448" s="27">
        <f t="shared" si="69"/>
        <v>18.308276481125798</v>
      </c>
      <c r="H448" s="28">
        <f t="shared" si="70"/>
        <v>11956941.189999998</v>
      </c>
      <c r="J448" s="38"/>
    </row>
    <row r="449" spans="1:10" ht="12.75" customHeight="1" x14ac:dyDescent="0.25">
      <c r="A449" s="24" t="s">
        <v>161</v>
      </c>
      <c r="B449" s="25" t="s">
        <v>313</v>
      </c>
      <c r="C449" s="26">
        <v>4309156.13</v>
      </c>
      <c r="D449" s="26">
        <v>5487422</v>
      </c>
      <c r="E449" s="26">
        <v>92379.58</v>
      </c>
      <c r="F449" s="27">
        <f t="shared" si="68"/>
        <v>2.1437974678350771</v>
      </c>
      <c r="G449" s="27">
        <f t="shared" si="69"/>
        <v>1.6834786899932244</v>
      </c>
      <c r="H449" s="28">
        <f t="shared" si="70"/>
        <v>-4216776.55</v>
      </c>
      <c r="J449" s="38"/>
    </row>
    <row r="450" spans="1:10" ht="12.75" customHeight="1" x14ac:dyDescent="0.25">
      <c r="A450" s="22" t="s">
        <v>357</v>
      </c>
      <c r="B450" s="17" t="s">
        <v>121</v>
      </c>
      <c r="C450" s="18">
        <v>5375295.29</v>
      </c>
      <c r="D450" s="18">
        <v>36731300</v>
      </c>
      <c r="E450" s="18">
        <v>5316820.3899999997</v>
      </c>
      <c r="F450" s="19">
        <f t="shared" si="68"/>
        <v>98.912154647414724</v>
      </c>
      <c r="G450" s="19">
        <f t="shared" si="69"/>
        <v>14.47490393751378</v>
      </c>
      <c r="H450" s="20">
        <f t="shared" si="70"/>
        <v>-58474.900000000373</v>
      </c>
      <c r="J450" s="38"/>
    </row>
    <row r="451" spans="1:10" ht="12.75" customHeight="1" x14ac:dyDescent="0.25">
      <c r="A451" s="24" t="s">
        <v>160</v>
      </c>
      <c r="B451" s="25" t="s">
        <v>4</v>
      </c>
      <c r="C451" s="26">
        <v>5375295.29</v>
      </c>
      <c r="D451" s="26">
        <v>36360100</v>
      </c>
      <c r="E451" s="26">
        <v>5316820.3899999997</v>
      </c>
      <c r="F451" s="27">
        <f t="shared" si="68"/>
        <v>98.912154647414724</v>
      </c>
      <c r="G451" s="27">
        <f t="shared" si="69"/>
        <v>14.622678127947941</v>
      </c>
      <c r="H451" s="28">
        <f t="shared" si="70"/>
        <v>-58474.900000000373</v>
      </c>
      <c r="J451" s="38"/>
    </row>
    <row r="452" spans="1:10" ht="12.75" customHeight="1" x14ac:dyDescent="0.25">
      <c r="A452" s="24" t="s">
        <v>161</v>
      </c>
      <c r="B452" s="25" t="s">
        <v>313</v>
      </c>
      <c r="C452" s="26"/>
      <c r="D452" s="26">
        <v>371200</v>
      </c>
      <c r="E452" s="26"/>
      <c r="F452" s="27" t="str">
        <f t="shared" si="68"/>
        <v>x</v>
      </c>
      <c r="G452" s="27">
        <f t="shared" si="69"/>
        <v>0</v>
      </c>
      <c r="H452" s="28">
        <f t="shared" si="70"/>
        <v>0</v>
      </c>
      <c r="J452" s="38"/>
    </row>
    <row r="453" spans="1:10" ht="12.75" customHeight="1" x14ac:dyDescent="0.25">
      <c r="A453" s="22" t="s">
        <v>358</v>
      </c>
      <c r="B453" s="17" t="s">
        <v>122</v>
      </c>
      <c r="C453" s="18">
        <v>3777860.94</v>
      </c>
      <c r="D453" s="18">
        <v>24727300</v>
      </c>
      <c r="E453" s="18">
        <v>3645556.32</v>
      </c>
      <c r="F453" s="19">
        <f t="shared" si="68"/>
        <v>96.497895976022875</v>
      </c>
      <c r="G453" s="19">
        <f t="shared" si="69"/>
        <v>14.743042386350307</v>
      </c>
      <c r="H453" s="20">
        <f t="shared" si="70"/>
        <v>-132304.62000000011</v>
      </c>
      <c r="J453" s="38"/>
    </row>
    <row r="454" spans="1:10" ht="12.75" customHeight="1" x14ac:dyDescent="0.25">
      <c r="A454" s="24" t="s">
        <v>160</v>
      </c>
      <c r="B454" s="25" t="s">
        <v>4</v>
      </c>
      <c r="C454" s="26">
        <v>3777860.94</v>
      </c>
      <c r="D454" s="26">
        <v>24473800</v>
      </c>
      <c r="E454" s="26">
        <v>3637518.2</v>
      </c>
      <c r="F454" s="27">
        <f t="shared" si="68"/>
        <v>96.285126895115425</v>
      </c>
      <c r="G454" s="27">
        <f t="shared" si="69"/>
        <v>14.862907272266671</v>
      </c>
      <c r="H454" s="28">
        <f t="shared" si="70"/>
        <v>-140342.73999999976</v>
      </c>
      <c r="J454" s="38"/>
    </row>
    <row r="455" spans="1:10" ht="12.75" customHeight="1" x14ac:dyDescent="0.25">
      <c r="A455" s="24" t="s">
        <v>161</v>
      </c>
      <c r="B455" s="25" t="s">
        <v>313</v>
      </c>
      <c r="C455" s="26"/>
      <c r="D455" s="26">
        <v>253500</v>
      </c>
      <c r="E455" s="26">
        <v>8038.12</v>
      </c>
      <c r="F455" s="27" t="str">
        <f t="shared" si="68"/>
        <v>x</v>
      </c>
      <c r="G455" s="27">
        <f t="shared" si="69"/>
        <v>3.1708560157790928</v>
      </c>
      <c r="H455" s="28">
        <f t="shared" si="70"/>
        <v>8038.12</v>
      </c>
      <c r="J455" s="38"/>
    </row>
    <row r="456" spans="1:10" ht="12.75" customHeight="1" x14ac:dyDescent="0.25">
      <c r="A456" s="22" t="s">
        <v>359</v>
      </c>
      <c r="B456" s="17" t="s">
        <v>123</v>
      </c>
      <c r="C456" s="18">
        <v>3032332.76</v>
      </c>
      <c r="D456" s="18">
        <v>19342400</v>
      </c>
      <c r="E456" s="18">
        <v>3009396.59</v>
      </c>
      <c r="F456" s="19">
        <f t="shared" si="68"/>
        <v>99.243613026164056</v>
      </c>
      <c r="G456" s="19">
        <f t="shared" si="69"/>
        <v>15.558548008520143</v>
      </c>
      <c r="H456" s="20">
        <f t="shared" si="70"/>
        <v>-22936.169999999925</v>
      </c>
      <c r="J456" s="38"/>
    </row>
    <row r="457" spans="1:10" ht="12.75" customHeight="1" x14ac:dyDescent="0.25">
      <c r="A457" s="24" t="s">
        <v>160</v>
      </c>
      <c r="B457" s="25" t="s">
        <v>4</v>
      </c>
      <c r="C457" s="26">
        <v>3027932.76</v>
      </c>
      <c r="D457" s="26">
        <v>19266200</v>
      </c>
      <c r="E457" s="26">
        <v>3004906.71</v>
      </c>
      <c r="F457" s="27">
        <f t="shared" si="68"/>
        <v>99.239545530727042</v>
      </c>
      <c r="G457" s="27">
        <f t="shared" si="69"/>
        <v>15.596779385659859</v>
      </c>
      <c r="H457" s="28">
        <f t="shared" si="70"/>
        <v>-23026.049999999814</v>
      </c>
      <c r="J457" s="38"/>
    </row>
    <row r="458" spans="1:10" ht="12.75" customHeight="1" x14ac:dyDescent="0.25">
      <c r="A458" s="24" t="s">
        <v>161</v>
      </c>
      <c r="B458" s="25" t="s">
        <v>313</v>
      </c>
      <c r="C458" s="26">
        <v>4400</v>
      </c>
      <c r="D458" s="26">
        <v>76200</v>
      </c>
      <c r="E458" s="26">
        <v>4489.88</v>
      </c>
      <c r="F458" s="27">
        <f t="shared" si="68"/>
        <v>102.04272727272728</v>
      </c>
      <c r="G458" s="27">
        <f t="shared" si="69"/>
        <v>5.8922309711286092</v>
      </c>
      <c r="H458" s="28">
        <f t="shared" si="70"/>
        <v>89.880000000000109</v>
      </c>
      <c r="J458" s="38"/>
    </row>
    <row r="459" spans="1:10" ht="12.75" customHeight="1" x14ac:dyDescent="0.25">
      <c r="A459" s="22" t="s">
        <v>360</v>
      </c>
      <c r="B459" s="17" t="s">
        <v>124</v>
      </c>
      <c r="C459" s="18">
        <v>4174282.15</v>
      </c>
      <c r="D459" s="18">
        <v>26762874</v>
      </c>
      <c r="E459" s="18">
        <v>4360735.18</v>
      </c>
      <c r="F459" s="19">
        <f t="shared" si="68"/>
        <v>104.46670884477705</v>
      </c>
      <c r="G459" s="19">
        <f t="shared" si="69"/>
        <v>16.293971940382786</v>
      </c>
      <c r="H459" s="20">
        <f t="shared" si="70"/>
        <v>186453.0299999998</v>
      </c>
      <c r="J459" s="38"/>
    </row>
    <row r="460" spans="1:10" ht="12.75" customHeight="1" x14ac:dyDescent="0.25">
      <c r="A460" s="24" t="s">
        <v>160</v>
      </c>
      <c r="B460" s="25" t="s">
        <v>4</v>
      </c>
      <c r="C460" s="26">
        <v>4169882.72</v>
      </c>
      <c r="D460" s="26">
        <v>26654974</v>
      </c>
      <c r="E460" s="26">
        <v>4350135.12</v>
      </c>
      <c r="F460" s="27">
        <f t="shared" si="68"/>
        <v>104.32272109561873</v>
      </c>
      <c r="G460" s="27">
        <f t="shared" si="69"/>
        <v>16.320162683332576</v>
      </c>
      <c r="H460" s="28">
        <f t="shared" si="70"/>
        <v>180252.39999999991</v>
      </c>
      <c r="J460" s="38"/>
    </row>
    <row r="461" spans="1:10" ht="12.75" customHeight="1" x14ac:dyDescent="0.25">
      <c r="A461" s="24" t="s">
        <v>161</v>
      </c>
      <c r="B461" s="25" t="s">
        <v>313</v>
      </c>
      <c r="C461" s="26">
        <v>4399.43</v>
      </c>
      <c r="D461" s="26">
        <v>107900</v>
      </c>
      <c r="E461" s="26">
        <v>10600.06</v>
      </c>
      <c r="F461" s="27">
        <f t="shared" ref="F461:F536" si="80">IF(C461=0,"x",E461/C461*100)</f>
        <v>240.9416674432824</v>
      </c>
      <c r="G461" s="27">
        <f t="shared" ref="G461:G536" si="81">IF(D461=0,"x",E461/D461*100)</f>
        <v>9.8239666357738642</v>
      </c>
      <c r="H461" s="28">
        <f t="shared" si="70"/>
        <v>6200.6299999999992</v>
      </c>
      <c r="J461" s="38"/>
    </row>
    <row r="462" spans="1:10" ht="12.75" customHeight="1" x14ac:dyDescent="0.25">
      <c r="A462" s="22" t="s">
        <v>361</v>
      </c>
      <c r="B462" s="17" t="s">
        <v>125</v>
      </c>
      <c r="C462" s="18">
        <v>6883020.5300000003</v>
      </c>
      <c r="D462" s="18">
        <v>50133143</v>
      </c>
      <c r="E462" s="18">
        <v>3993132.16</v>
      </c>
      <c r="F462" s="19">
        <f t="shared" si="80"/>
        <v>58.014241605058814</v>
      </c>
      <c r="G462" s="19">
        <f t="shared" si="81"/>
        <v>7.965054494987478</v>
      </c>
      <c r="H462" s="20">
        <f t="shared" ref="H462:H536" si="82">+E462-C462</f>
        <v>-2889888.37</v>
      </c>
      <c r="J462" s="38"/>
    </row>
    <row r="463" spans="1:10" ht="12.75" customHeight="1" x14ac:dyDescent="0.25">
      <c r="A463" s="24" t="s">
        <v>160</v>
      </c>
      <c r="B463" s="25" t="s">
        <v>4</v>
      </c>
      <c r="C463" s="26">
        <v>6883020.5300000003</v>
      </c>
      <c r="D463" s="26">
        <v>49975143</v>
      </c>
      <c r="E463" s="26">
        <v>3990420.43</v>
      </c>
      <c r="F463" s="27">
        <f t="shared" si="80"/>
        <v>57.97484422148019</v>
      </c>
      <c r="G463" s="27">
        <f t="shared" si="81"/>
        <v>7.9848104286565027</v>
      </c>
      <c r="H463" s="28">
        <f t="shared" si="82"/>
        <v>-2892600.1</v>
      </c>
      <c r="J463" s="38"/>
    </row>
    <row r="464" spans="1:10" ht="12.75" customHeight="1" x14ac:dyDescent="0.25">
      <c r="A464" s="24" t="s">
        <v>161</v>
      </c>
      <c r="B464" s="25" t="s">
        <v>313</v>
      </c>
      <c r="C464" s="26"/>
      <c r="D464" s="26">
        <v>158000</v>
      </c>
      <c r="E464" s="26">
        <v>2711.73</v>
      </c>
      <c r="F464" s="27" t="str">
        <f t="shared" ref="F464" si="83">IF(C464=0,"x",E464/C464*100)</f>
        <v>x</v>
      </c>
      <c r="G464" s="27">
        <f t="shared" ref="G464" si="84">IF(D464=0,"x",E464/D464*100)</f>
        <v>1.7162848101265824</v>
      </c>
      <c r="H464" s="28">
        <f t="shared" ref="H464" si="85">+E464-C464</f>
        <v>2711.73</v>
      </c>
      <c r="J464" s="38"/>
    </row>
    <row r="465" spans="1:10" ht="12.75" customHeight="1" x14ac:dyDescent="0.25">
      <c r="A465" s="22" t="s">
        <v>362</v>
      </c>
      <c r="B465" s="17" t="s">
        <v>126</v>
      </c>
      <c r="C465" s="18">
        <v>215987.81</v>
      </c>
      <c r="D465" s="18">
        <v>1804100</v>
      </c>
      <c r="E465" s="18">
        <v>233584.57</v>
      </c>
      <c r="F465" s="19">
        <f t="shared" si="80"/>
        <v>108.147107931693</v>
      </c>
      <c r="G465" s="19">
        <f t="shared" si="81"/>
        <v>12.947429189069343</v>
      </c>
      <c r="H465" s="20">
        <f t="shared" si="82"/>
        <v>17596.760000000009</v>
      </c>
      <c r="J465" s="38"/>
    </row>
    <row r="466" spans="1:10" ht="12.75" customHeight="1" x14ac:dyDescent="0.25">
      <c r="A466" s="24" t="s">
        <v>160</v>
      </c>
      <c r="B466" s="25" t="s">
        <v>4</v>
      </c>
      <c r="C466" s="26">
        <v>215987.81</v>
      </c>
      <c r="D466" s="26">
        <v>1793100</v>
      </c>
      <c r="E466" s="26">
        <v>233584.57</v>
      </c>
      <c r="F466" s="27">
        <f t="shared" si="80"/>
        <v>108.147107931693</v>
      </c>
      <c r="G466" s="27">
        <f t="shared" si="81"/>
        <v>13.026856840109307</v>
      </c>
      <c r="H466" s="28">
        <f t="shared" si="82"/>
        <v>17596.760000000009</v>
      </c>
      <c r="J466" s="38"/>
    </row>
    <row r="467" spans="1:10" ht="12.75" customHeight="1" x14ac:dyDescent="0.25">
      <c r="A467" s="24" t="s">
        <v>161</v>
      </c>
      <c r="B467" s="25" t="s">
        <v>313</v>
      </c>
      <c r="C467" s="26"/>
      <c r="D467" s="26">
        <v>11000</v>
      </c>
      <c r="E467" s="26"/>
      <c r="F467" s="27" t="str">
        <f t="shared" si="80"/>
        <v>x</v>
      </c>
      <c r="G467" s="27">
        <f t="shared" si="81"/>
        <v>0</v>
      </c>
      <c r="H467" s="28">
        <f t="shared" si="82"/>
        <v>0</v>
      </c>
      <c r="J467" s="38"/>
    </row>
    <row r="468" spans="1:10" ht="12.75" customHeight="1" x14ac:dyDescent="0.25">
      <c r="A468" s="22" t="s">
        <v>363</v>
      </c>
      <c r="B468" s="17" t="s">
        <v>127</v>
      </c>
      <c r="C468" s="18">
        <v>317574.37</v>
      </c>
      <c r="D468" s="18">
        <v>2339000</v>
      </c>
      <c r="E468" s="18">
        <v>298559.51</v>
      </c>
      <c r="F468" s="19">
        <f t="shared" si="80"/>
        <v>94.012470212882732</v>
      </c>
      <c r="G468" s="19">
        <f t="shared" si="81"/>
        <v>12.764408294142795</v>
      </c>
      <c r="H468" s="20">
        <f t="shared" si="82"/>
        <v>-19014.859999999986</v>
      </c>
      <c r="J468" s="38"/>
    </row>
    <row r="469" spans="1:10" ht="12.75" customHeight="1" x14ac:dyDescent="0.25">
      <c r="A469" s="24" t="s">
        <v>160</v>
      </c>
      <c r="B469" s="25" t="s">
        <v>4</v>
      </c>
      <c r="C469" s="26">
        <v>317574.37</v>
      </c>
      <c r="D469" s="26">
        <v>2283800</v>
      </c>
      <c r="E469" s="26">
        <v>298559.51</v>
      </c>
      <c r="F469" s="19">
        <f t="shared" ref="F469:F471" si="86">IF(C469=0,"x",E469/C469*100)</f>
        <v>94.012470212882732</v>
      </c>
      <c r="G469" s="19">
        <f t="shared" ref="G469:G471" si="87">IF(D469=0,"x",E469/D469*100)</f>
        <v>13.072927138978896</v>
      </c>
      <c r="H469" s="20">
        <f t="shared" ref="H469:H471" si="88">+E469-C469</f>
        <v>-19014.859999999986</v>
      </c>
      <c r="J469" s="38"/>
    </row>
    <row r="470" spans="1:10" ht="12.75" customHeight="1" x14ac:dyDescent="0.25">
      <c r="A470" s="24" t="s">
        <v>161</v>
      </c>
      <c r="B470" s="25" t="s">
        <v>313</v>
      </c>
      <c r="C470" s="26"/>
      <c r="D470" s="26">
        <v>55200</v>
      </c>
      <c r="E470" s="26"/>
      <c r="F470" s="19" t="str">
        <f t="shared" si="86"/>
        <v>x</v>
      </c>
      <c r="G470" s="19">
        <f t="shared" si="87"/>
        <v>0</v>
      </c>
      <c r="H470" s="20">
        <f t="shared" si="88"/>
        <v>0</v>
      </c>
      <c r="J470" s="38"/>
    </row>
    <row r="471" spans="1:10" ht="12.75" customHeight="1" x14ac:dyDescent="0.25">
      <c r="A471" s="22" t="s">
        <v>364</v>
      </c>
      <c r="B471" s="17" t="s">
        <v>128</v>
      </c>
      <c r="C471" s="18">
        <v>2629568.35</v>
      </c>
      <c r="D471" s="18">
        <v>15685600</v>
      </c>
      <c r="E471" s="18">
        <v>2683775.5299999998</v>
      </c>
      <c r="F471" s="19">
        <f t="shared" si="86"/>
        <v>102.06144784181022</v>
      </c>
      <c r="G471" s="19">
        <f t="shared" si="87"/>
        <v>17.10980472535319</v>
      </c>
      <c r="H471" s="20">
        <f t="shared" si="88"/>
        <v>54207.179999999702</v>
      </c>
      <c r="J471" s="38"/>
    </row>
    <row r="472" spans="1:10" ht="12.75" customHeight="1" x14ac:dyDescent="0.25">
      <c r="A472" s="24" t="s">
        <v>160</v>
      </c>
      <c r="B472" s="25" t="s">
        <v>4</v>
      </c>
      <c r="C472" s="26">
        <v>2629568.35</v>
      </c>
      <c r="D472" s="26">
        <v>15640800</v>
      </c>
      <c r="E472" s="26">
        <v>2683775.5299999998</v>
      </c>
      <c r="F472" s="27">
        <f t="shared" si="80"/>
        <v>102.06144784181022</v>
      </c>
      <c r="G472" s="27">
        <f t="shared" si="81"/>
        <v>17.15881240090021</v>
      </c>
      <c r="H472" s="28">
        <f t="shared" si="82"/>
        <v>54207.179999999702</v>
      </c>
      <c r="J472" s="38"/>
    </row>
    <row r="473" spans="1:10" ht="12.75" customHeight="1" x14ac:dyDescent="0.25">
      <c r="A473" s="24" t="s">
        <v>161</v>
      </c>
      <c r="B473" s="25" t="s">
        <v>313</v>
      </c>
      <c r="C473" s="26"/>
      <c r="D473" s="26">
        <v>44800</v>
      </c>
      <c r="E473" s="26"/>
      <c r="F473" s="27" t="str">
        <f t="shared" ref="F473" si="89">IF(C473=0,"x",E473/C473*100)</f>
        <v>x</v>
      </c>
      <c r="G473" s="27">
        <f t="shared" ref="G473" si="90">IF(D473=0,"x",E473/D473*100)</f>
        <v>0</v>
      </c>
      <c r="H473" s="28">
        <f t="shared" ref="H473" si="91">+E473-C473</f>
        <v>0</v>
      </c>
      <c r="J473" s="38"/>
    </row>
    <row r="474" spans="1:10" ht="12.75" customHeight="1" x14ac:dyDescent="0.25">
      <c r="A474" s="22" t="s">
        <v>365</v>
      </c>
      <c r="B474" s="17" t="s">
        <v>332</v>
      </c>
      <c r="C474" s="18">
        <v>799002.13</v>
      </c>
      <c r="D474" s="18">
        <v>13049500</v>
      </c>
      <c r="E474" s="18">
        <v>1246476.77</v>
      </c>
      <c r="F474" s="19">
        <f t="shared" si="80"/>
        <v>156.00418612150634</v>
      </c>
      <c r="G474" s="19">
        <f t="shared" si="81"/>
        <v>9.5519121039120272</v>
      </c>
      <c r="H474" s="30">
        <f t="shared" si="82"/>
        <v>447474.64</v>
      </c>
      <c r="J474" s="38"/>
    </row>
    <row r="475" spans="1:10" ht="12.75" customHeight="1" x14ac:dyDescent="0.25">
      <c r="A475" s="24" t="s">
        <v>160</v>
      </c>
      <c r="B475" s="25" t="s">
        <v>4</v>
      </c>
      <c r="C475" s="26">
        <v>787002.13</v>
      </c>
      <c r="D475" s="26">
        <v>12808796</v>
      </c>
      <c r="E475" s="26">
        <v>1239804.83</v>
      </c>
      <c r="F475" s="27">
        <f t="shared" si="80"/>
        <v>157.53513017811019</v>
      </c>
      <c r="G475" s="27">
        <f t="shared" si="81"/>
        <v>9.6793237241033427</v>
      </c>
      <c r="H475" s="28">
        <f t="shared" si="82"/>
        <v>452802.70000000007</v>
      </c>
      <c r="J475" s="38"/>
    </row>
    <row r="476" spans="1:10" ht="12.75" customHeight="1" x14ac:dyDescent="0.25">
      <c r="A476" s="24" t="s">
        <v>161</v>
      </c>
      <c r="B476" s="25" t="s">
        <v>313</v>
      </c>
      <c r="C476" s="26">
        <v>12000</v>
      </c>
      <c r="D476" s="26">
        <v>240704</v>
      </c>
      <c r="E476" s="26">
        <v>6671.94</v>
      </c>
      <c r="F476" s="27">
        <f t="shared" si="80"/>
        <v>55.599499999999999</v>
      </c>
      <c r="G476" s="27">
        <f t="shared" si="81"/>
        <v>2.7718442568465833</v>
      </c>
      <c r="H476" s="28">
        <f t="shared" si="82"/>
        <v>-5328.06</v>
      </c>
      <c r="J476" s="38"/>
    </row>
    <row r="477" spans="1:10" ht="12.75" customHeight="1" x14ac:dyDescent="0.25">
      <c r="A477" s="22" t="s">
        <v>366</v>
      </c>
      <c r="B477" s="17" t="s">
        <v>129</v>
      </c>
      <c r="C477" s="18">
        <v>43265776.710000001</v>
      </c>
      <c r="D477" s="18">
        <v>285258229</v>
      </c>
      <c r="E477" s="18">
        <v>48624942.420000002</v>
      </c>
      <c r="F477" s="19">
        <f t="shared" si="80"/>
        <v>112.38661620689531</v>
      </c>
      <c r="G477" s="19">
        <f t="shared" si="81"/>
        <v>17.045938548542274</v>
      </c>
      <c r="H477" s="20">
        <f t="shared" si="82"/>
        <v>5359165.7100000009</v>
      </c>
      <c r="J477" s="38"/>
    </row>
    <row r="478" spans="1:10" ht="12.75" customHeight="1" x14ac:dyDescent="0.25">
      <c r="A478" s="24" t="s">
        <v>160</v>
      </c>
      <c r="B478" s="25" t="s">
        <v>4</v>
      </c>
      <c r="C478" s="26">
        <v>43216304.119999997</v>
      </c>
      <c r="D478" s="26">
        <v>284300818</v>
      </c>
      <c r="E478" s="26">
        <v>48556353.100000001</v>
      </c>
      <c r="F478" s="27">
        <f t="shared" si="80"/>
        <v>112.35656099876596</v>
      </c>
      <c r="G478" s="27">
        <f t="shared" si="81"/>
        <v>17.079216810413822</v>
      </c>
      <c r="H478" s="28">
        <f t="shared" si="82"/>
        <v>5340048.9800000042</v>
      </c>
      <c r="J478" s="38"/>
    </row>
    <row r="479" spans="1:10" ht="12.75" customHeight="1" x14ac:dyDescent="0.25">
      <c r="A479" s="24" t="s">
        <v>161</v>
      </c>
      <c r="B479" s="25" t="s">
        <v>313</v>
      </c>
      <c r="C479" s="26">
        <v>49472.59</v>
      </c>
      <c r="D479" s="26">
        <v>957411</v>
      </c>
      <c r="E479" s="26">
        <v>68589.320000000007</v>
      </c>
      <c r="F479" s="27">
        <f t="shared" si="80"/>
        <v>138.641053561174</v>
      </c>
      <c r="G479" s="27">
        <f t="shared" si="81"/>
        <v>7.1640413573689887</v>
      </c>
      <c r="H479" s="28">
        <f t="shared" si="82"/>
        <v>19116.73000000001</v>
      </c>
      <c r="J479" s="38"/>
    </row>
    <row r="480" spans="1:10" ht="12.75" customHeight="1" x14ac:dyDescent="0.25">
      <c r="A480" s="22" t="s">
        <v>367</v>
      </c>
      <c r="B480" s="17" t="s">
        <v>130</v>
      </c>
      <c r="C480" s="18">
        <v>15373728.26</v>
      </c>
      <c r="D480" s="18">
        <v>99506627</v>
      </c>
      <c r="E480" s="18">
        <v>15128577.220000001</v>
      </c>
      <c r="F480" s="19">
        <f t="shared" si="80"/>
        <v>98.40538979319777</v>
      </c>
      <c r="G480" s="19">
        <f t="shared" si="81"/>
        <v>15.203587616330319</v>
      </c>
      <c r="H480" s="20">
        <f t="shared" si="82"/>
        <v>-245151.03999999911</v>
      </c>
      <c r="J480" s="38"/>
    </row>
    <row r="481" spans="1:10" ht="12.75" customHeight="1" x14ac:dyDescent="0.25">
      <c r="A481" s="24" t="s">
        <v>160</v>
      </c>
      <c r="B481" s="25" t="s">
        <v>4</v>
      </c>
      <c r="C481" s="26">
        <v>15363183.699999999</v>
      </c>
      <c r="D481" s="26">
        <v>99028176</v>
      </c>
      <c r="E481" s="26">
        <v>15107641.76</v>
      </c>
      <c r="F481" s="27">
        <f t="shared" si="80"/>
        <v>98.336660258771758</v>
      </c>
      <c r="G481" s="27">
        <f t="shared" si="81"/>
        <v>15.255902279771366</v>
      </c>
      <c r="H481" s="28">
        <f t="shared" si="82"/>
        <v>-255541.93999999948</v>
      </c>
      <c r="J481" s="38"/>
    </row>
    <row r="482" spans="1:10" ht="12.75" customHeight="1" x14ac:dyDescent="0.25">
      <c r="A482" s="24" t="s">
        <v>161</v>
      </c>
      <c r="B482" s="25" t="s">
        <v>313</v>
      </c>
      <c r="C482" s="26">
        <v>10544.56</v>
      </c>
      <c r="D482" s="26">
        <v>478451</v>
      </c>
      <c r="E482" s="26">
        <v>20935.46</v>
      </c>
      <c r="F482" s="27">
        <f t="shared" si="80"/>
        <v>198.54275569582799</v>
      </c>
      <c r="G482" s="27">
        <f t="shared" si="81"/>
        <v>4.3756748339955394</v>
      </c>
      <c r="H482" s="28">
        <f t="shared" si="82"/>
        <v>10390.9</v>
      </c>
      <c r="J482" s="38"/>
    </row>
    <row r="483" spans="1:10" ht="12.75" customHeight="1" x14ac:dyDescent="0.25">
      <c r="A483" s="22" t="s">
        <v>368</v>
      </c>
      <c r="B483" s="17" t="s">
        <v>131</v>
      </c>
      <c r="C483" s="18">
        <v>16863980.07</v>
      </c>
      <c r="D483" s="18">
        <v>111533965</v>
      </c>
      <c r="E483" s="18">
        <v>18220112.969999999</v>
      </c>
      <c r="F483" s="19">
        <f t="shared" si="80"/>
        <v>108.04159453682276</v>
      </c>
      <c r="G483" s="19">
        <f t="shared" si="81"/>
        <v>16.335932260634685</v>
      </c>
      <c r="H483" s="20">
        <f t="shared" si="82"/>
        <v>1356132.8999999985</v>
      </c>
      <c r="J483" s="38"/>
    </row>
    <row r="484" spans="1:10" ht="12.75" customHeight="1" x14ac:dyDescent="0.25">
      <c r="A484" s="24" t="s">
        <v>160</v>
      </c>
      <c r="B484" s="25" t="s">
        <v>4</v>
      </c>
      <c r="C484" s="26">
        <v>16859769.140000001</v>
      </c>
      <c r="D484" s="26">
        <v>111070028</v>
      </c>
      <c r="E484" s="26">
        <v>18174033.73</v>
      </c>
      <c r="F484" s="27">
        <f t="shared" si="80"/>
        <v>107.79527038055279</v>
      </c>
      <c r="G484" s="27">
        <f t="shared" si="81"/>
        <v>16.362680425361916</v>
      </c>
      <c r="H484" s="28">
        <f t="shared" si="82"/>
        <v>1314264.5899999999</v>
      </c>
      <c r="J484" s="38"/>
    </row>
    <row r="485" spans="1:10" ht="12.75" customHeight="1" x14ac:dyDescent="0.25">
      <c r="A485" s="24" t="s">
        <v>161</v>
      </c>
      <c r="B485" s="25" t="s">
        <v>313</v>
      </c>
      <c r="C485" s="26">
        <v>4210.93</v>
      </c>
      <c r="D485" s="26">
        <v>463937</v>
      </c>
      <c r="E485" s="26">
        <v>46079.24</v>
      </c>
      <c r="F485" s="27">
        <f t="shared" si="80"/>
        <v>1094.2770361891553</v>
      </c>
      <c r="G485" s="27">
        <f t="shared" si="81"/>
        <v>9.9322192452854594</v>
      </c>
      <c r="H485" s="28">
        <f t="shared" si="82"/>
        <v>41868.31</v>
      </c>
      <c r="J485" s="38"/>
    </row>
    <row r="486" spans="1:10" ht="12.75" customHeight="1" x14ac:dyDescent="0.25">
      <c r="A486" s="22" t="s">
        <v>369</v>
      </c>
      <c r="B486" s="17" t="s">
        <v>132</v>
      </c>
      <c r="C486" s="18">
        <v>147822799.56999999</v>
      </c>
      <c r="D486" s="18">
        <v>918791332</v>
      </c>
      <c r="E486" s="18">
        <v>150504197.96000001</v>
      </c>
      <c r="F486" s="19">
        <f t="shared" si="80"/>
        <v>101.81392748466401</v>
      </c>
      <c r="G486" s="19">
        <f t="shared" si="81"/>
        <v>16.380672381005876</v>
      </c>
      <c r="H486" s="20">
        <f t="shared" si="82"/>
        <v>2681398.3900000155</v>
      </c>
      <c r="J486" s="38"/>
    </row>
    <row r="487" spans="1:10" ht="12.75" customHeight="1" x14ac:dyDescent="0.25">
      <c r="A487" s="24" t="s">
        <v>160</v>
      </c>
      <c r="B487" s="25" t="s">
        <v>4</v>
      </c>
      <c r="C487" s="26">
        <v>147743263.5</v>
      </c>
      <c r="D487" s="26">
        <v>917160010</v>
      </c>
      <c r="E487" s="26">
        <v>150379653.44</v>
      </c>
      <c r="F487" s="27">
        <f t="shared" si="80"/>
        <v>101.78444003303066</v>
      </c>
      <c r="G487" s="27">
        <f t="shared" si="81"/>
        <v>16.39622877146595</v>
      </c>
      <c r="H487" s="28">
        <f t="shared" si="82"/>
        <v>2636389.9399999976</v>
      </c>
      <c r="J487" s="38"/>
    </row>
    <row r="488" spans="1:10" ht="12.75" customHeight="1" x14ac:dyDescent="0.25">
      <c r="A488" s="24" t="s">
        <v>161</v>
      </c>
      <c r="B488" s="25" t="s">
        <v>313</v>
      </c>
      <c r="C488" s="26">
        <v>79536.070000000007</v>
      </c>
      <c r="D488" s="26">
        <v>1631322</v>
      </c>
      <c r="E488" s="26">
        <v>124544.52</v>
      </c>
      <c r="F488" s="27">
        <f t="shared" si="80"/>
        <v>156.58872760497218</v>
      </c>
      <c r="G488" s="27">
        <f t="shared" si="81"/>
        <v>7.6345761290536149</v>
      </c>
      <c r="H488" s="28">
        <f t="shared" si="82"/>
        <v>45008.45</v>
      </c>
      <c r="J488" s="38"/>
    </row>
    <row r="489" spans="1:10" ht="12.75" customHeight="1" x14ac:dyDescent="0.25">
      <c r="A489" s="22" t="s">
        <v>370</v>
      </c>
      <c r="B489" s="17" t="s">
        <v>133</v>
      </c>
      <c r="C489" s="18">
        <v>35215612.869999997</v>
      </c>
      <c r="D489" s="18">
        <v>228459809</v>
      </c>
      <c r="E489" s="18">
        <v>34828047.119999997</v>
      </c>
      <c r="F489" s="19">
        <f t="shared" si="80"/>
        <v>98.899449084044861</v>
      </c>
      <c r="G489" s="19">
        <f t="shared" si="81"/>
        <v>15.244715152501943</v>
      </c>
      <c r="H489" s="20">
        <f t="shared" si="82"/>
        <v>-387565.75</v>
      </c>
      <c r="J489" s="38"/>
    </row>
    <row r="490" spans="1:10" ht="12.75" customHeight="1" x14ac:dyDescent="0.25">
      <c r="A490" s="24" t="s">
        <v>160</v>
      </c>
      <c r="B490" s="25" t="s">
        <v>4</v>
      </c>
      <c r="C490" s="26">
        <v>35202248.670000002</v>
      </c>
      <c r="D490" s="26">
        <v>227779008</v>
      </c>
      <c r="E490" s="26">
        <v>34751156.579999998</v>
      </c>
      <c r="F490" s="27">
        <f t="shared" si="80"/>
        <v>98.718570241836758</v>
      </c>
      <c r="G490" s="27">
        <f t="shared" si="81"/>
        <v>15.256522927696656</v>
      </c>
      <c r="H490" s="28">
        <f t="shared" si="82"/>
        <v>-451092.09000000358</v>
      </c>
      <c r="J490" s="38"/>
    </row>
    <row r="491" spans="1:10" ht="12.75" customHeight="1" x14ac:dyDescent="0.25">
      <c r="A491" s="24" t="s">
        <v>161</v>
      </c>
      <c r="B491" s="25" t="s">
        <v>313</v>
      </c>
      <c r="C491" s="26">
        <v>13364.2</v>
      </c>
      <c r="D491" s="26">
        <v>680801</v>
      </c>
      <c r="E491" s="26">
        <v>76890.539999999994</v>
      </c>
      <c r="F491" s="27">
        <f t="shared" si="80"/>
        <v>575.34712141392663</v>
      </c>
      <c r="G491" s="27">
        <f t="shared" si="81"/>
        <v>11.294128533888756</v>
      </c>
      <c r="H491" s="28">
        <f t="shared" si="82"/>
        <v>63526.34</v>
      </c>
      <c r="J491" s="38"/>
    </row>
    <row r="492" spans="1:10" ht="12.75" customHeight="1" x14ac:dyDescent="0.25">
      <c r="A492" s="22" t="s">
        <v>371</v>
      </c>
      <c r="B492" s="17" t="s">
        <v>134</v>
      </c>
      <c r="C492" s="18">
        <v>3812875.64</v>
      </c>
      <c r="D492" s="18">
        <v>30933500</v>
      </c>
      <c r="E492" s="18">
        <v>4130702.04</v>
      </c>
      <c r="F492" s="19">
        <f t="shared" si="80"/>
        <v>108.33560886869103</v>
      </c>
      <c r="G492" s="19">
        <f t="shared" si="81"/>
        <v>13.353490681623484</v>
      </c>
      <c r="H492" s="20">
        <f t="shared" si="82"/>
        <v>317826.39999999991</v>
      </c>
      <c r="J492" s="38"/>
    </row>
    <row r="493" spans="1:10" ht="12.75" customHeight="1" x14ac:dyDescent="0.25">
      <c r="A493" s="24" t="s">
        <v>160</v>
      </c>
      <c r="B493" s="25" t="s">
        <v>4</v>
      </c>
      <c r="C493" s="26">
        <v>3812875.64</v>
      </c>
      <c r="D493" s="26">
        <v>30696900</v>
      </c>
      <c r="E493" s="26">
        <v>4122455.8</v>
      </c>
      <c r="F493" s="27">
        <f t="shared" si="80"/>
        <v>108.11933535812879</v>
      </c>
      <c r="G493" s="27">
        <f t="shared" si="81"/>
        <v>13.429550866699893</v>
      </c>
      <c r="H493" s="28">
        <f t="shared" si="82"/>
        <v>309580.15999999968</v>
      </c>
      <c r="J493" s="38"/>
    </row>
    <row r="494" spans="1:10" ht="12.75" customHeight="1" x14ac:dyDescent="0.25">
      <c r="A494" s="24" t="s">
        <v>161</v>
      </c>
      <c r="B494" s="25" t="s">
        <v>313</v>
      </c>
      <c r="C494" s="26"/>
      <c r="D494" s="26">
        <v>236600</v>
      </c>
      <c r="E494" s="26">
        <v>8246.24</v>
      </c>
      <c r="F494" s="27" t="str">
        <f t="shared" ref="F494" si="92">IF(C494=0,"x",E494/C494*100)</f>
        <v>x</v>
      </c>
      <c r="G494" s="27">
        <f t="shared" ref="G494" si="93">IF(D494=0,"x",E494/D494*100)</f>
        <v>3.4853085376162301</v>
      </c>
      <c r="H494" s="28">
        <f t="shared" ref="H494" si="94">+E494-C494</f>
        <v>8246.24</v>
      </c>
      <c r="J494" s="38"/>
    </row>
    <row r="495" spans="1:10" ht="12.75" customHeight="1" x14ac:dyDescent="0.25">
      <c r="A495" s="22" t="s">
        <v>372</v>
      </c>
      <c r="B495" s="17" t="s">
        <v>99</v>
      </c>
      <c r="C495" s="18">
        <v>580571.72</v>
      </c>
      <c r="D495" s="18">
        <v>19396123</v>
      </c>
      <c r="E495" s="18">
        <v>684321.79</v>
      </c>
      <c r="F495" s="27">
        <f t="shared" ref="F495:F497" si="95">IF(C495=0,"x",E495/C495*100)</f>
        <v>117.87032788989447</v>
      </c>
      <c r="G495" s="27">
        <f t="shared" ref="G495:G497" si="96">IF(D495=0,"x",E495/D495*100)</f>
        <v>3.5281369890261058</v>
      </c>
      <c r="H495" s="28">
        <f t="shared" ref="H495:H497" si="97">+E495-C495</f>
        <v>103750.07000000007</v>
      </c>
      <c r="J495" s="38"/>
    </row>
    <row r="496" spans="1:10" ht="12.75" customHeight="1" x14ac:dyDescent="0.25">
      <c r="A496" s="24" t="s">
        <v>160</v>
      </c>
      <c r="B496" s="25" t="s">
        <v>4</v>
      </c>
      <c r="C496" s="26">
        <v>580571.72</v>
      </c>
      <c r="D496" s="26">
        <v>19221123</v>
      </c>
      <c r="E496" s="26">
        <v>655205.28</v>
      </c>
      <c r="F496" s="27">
        <f t="shared" si="95"/>
        <v>112.85518350773269</v>
      </c>
      <c r="G496" s="27">
        <f t="shared" si="96"/>
        <v>3.4087773123349763</v>
      </c>
      <c r="H496" s="28">
        <f t="shared" si="97"/>
        <v>74633.560000000056</v>
      </c>
      <c r="J496" s="38"/>
    </row>
    <row r="497" spans="1:10" ht="12.75" customHeight="1" x14ac:dyDescent="0.25">
      <c r="A497" s="24" t="s">
        <v>161</v>
      </c>
      <c r="B497" s="25" t="s">
        <v>313</v>
      </c>
      <c r="C497" s="26"/>
      <c r="D497" s="26">
        <v>175000</v>
      </c>
      <c r="E497" s="26">
        <v>29116.51</v>
      </c>
      <c r="F497" s="27" t="str">
        <f t="shared" si="95"/>
        <v>x</v>
      </c>
      <c r="G497" s="27">
        <f t="shared" si="96"/>
        <v>16.638005714285715</v>
      </c>
      <c r="H497" s="28">
        <f t="shared" si="97"/>
        <v>29116.51</v>
      </c>
      <c r="J497" s="38"/>
    </row>
    <row r="498" spans="1:10" ht="12.75" customHeight="1" x14ac:dyDescent="0.25">
      <c r="A498" s="16" t="s">
        <v>289</v>
      </c>
      <c r="B498" s="17" t="s">
        <v>135</v>
      </c>
      <c r="C498" s="29">
        <v>2159759.64</v>
      </c>
      <c r="D498" s="29">
        <v>15153600</v>
      </c>
      <c r="E498" s="29">
        <v>2261128.89</v>
      </c>
      <c r="F498" s="27">
        <f t="shared" ref="F498" si="98">IF(C498=0,"x",E498/C498*100)</f>
        <v>104.69354312038168</v>
      </c>
      <c r="G498" s="27">
        <f t="shared" ref="G498" si="99">IF(D498=0,"x",E498/D498*100)</f>
        <v>14.921397489705418</v>
      </c>
      <c r="H498" s="28">
        <f t="shared" ref="H498" si="100">+E498-C498</f>
        <v>101369.25</v>
      </c>
      <c r="J498" s="38"/>
    </row>
    <row r="499" spans="1:10" ht="12.75" customHeight="1" x14ac:dyDescent="0.25">
      <c r="A499" s="22" t="s">
        <v>290</v>
      </c>
      <c r="B499" s="17" t="s">
        <v>136</v>
      </c>
      <c r="C499" s="18">
        <v>2159759.64</v>
      </c>
      <c r="D499" s="18">
        <v>15153600</v>
      </c>
      <c r="E499" s="18">
        <v>2261128.89</v>
      </c>
      <c r="F499" s="19">
        <f t="shared" si="80"/>
        <v>104.69354312038168</v>
      </c>
      <c r="G499" s="19">
        <f t="shared" si="81"/>
        <v>14.921397489705418</v>
      </c>
      <c r="H499" s="20">
        <f t="shared" si="82"/>
        <v>101369.25</v>
      </c>
      <c r="J499" s="38"/>
    </row>
    <row r="500" spans="1:10" ht="12.75" customHeight="1" x14ac:dyDescent="0.25">
      <c r="A500" s="24" t="s">
        <v>160</v>
      </c>
      <c r="B500" s="25" t="s">
        <v>4</v>
      </c>
      <c r="C500" s="26">
        <v>2156749.6</v>
      </c>
      <c r="D500" s="26">
        <v>15093600</v>
      </c>
      <c r="E500" s="26">
        <v>2261128.89</v>
      </c>
      <c r="F500" s="27">
        <f t="shared" si="80"/>
        <v>104.83965732507845</v>
      </c>
      <c r="G500" s="27">
        <f t="shared" si="81"/>
        <v>14.980712951184607</v>
      </c>
      <c r="H500" s="28">
        <f t="shared" si="82"/>
        <v>104379.29000000004</v>
      </c>
      <c r="J500" s="38"/>
    </row>
    <row r="501" spans="1:10" ht="12.75" customHeight="1" x14ac:dyDescent="0.25">
      <c r="A501" s="24" t="s">
        <v>161</v>
      </c>
      <c r="B501" s="25" t="s">
        <v>313</v>
      </c>
      <c r="C501" s="26">
        <v>3010.04</v>
      </c>
      <c r="D501" s="26">
        <v>60000</v>
      </c>
      <c r="E501" s="26"/>
      <c r="F501" s="27">
        <f t="shared" si="80"/>
        <v>0</v>
      </c>
      <c r="G501" s="27">
        <f t="shared" si="81"/>
        <v>0</v>
      </c>
      <c r="H501" s="28">
        <f t="shared" si="82"/>
        <v>-3010.04</v>
      </c>
      <c r="J501" s="38"/>
    </row>
    <row r="502" spans="1:10" ht="12.75" customHeight="1" x14ac:dyDescent="0.25">
      <c r="A502" s="16" t="s">
        <v>291</v>
      </c>
      <c r="B502" s="17" t="s">
        <v>137</v>
      </c>
      <c r="C502" s="29">
        <v>852307.17</v>
      </c>
      <c r="D502" s="29">
        <v>6675900</v>
      </c>
      <c r="E502" s="29">
        <v>879569.64</v>
      </c>
      <c r="F502" s="19">
        <f t="shared" si="80"/>
        <v>103.19866721290165</v>
      </c>
      <c r="G502" s="19">
        <f t="shared" si="81"/>
        <v>13.175296813912732</v>
      </c>
      <c r="H502" s="30">
        <f t="shared" si="82"/>
        <v>27262.469999999972</v>
      </c>
      <c r="J502" s="38"/>
    </row>
    <row r="503" spans="1:10" ht="12.75" customHeight="1" x14ac:dyDescent="0.25">
      <c r="A503" s="22" t="s">
        <v>292</v>
      </c>
      <c r="B503" s="17" t="s">
        <v>138</v>
      </c>
      <c r="C503" s="18">
        <v>852307.17</v>
      </c>
      <c r="D503" s="18">
        <v>6675900</v>
      </c>
      <c r="E503" s="18">
        <v>879569.64</v>
      </c>
      <c r="F503" s="19">
        <f t="shared" si="80"/>
        <v>103.19866721290165</v>
      </c>
      <c r="G503" s="19">
        <f t="shared" si="81"/>
        <v>13.175296813912732</v>
      </c>
      <c r="H503" s="20">
        <f t="shared" si="82"/>
        <v>27262.469999999972</v>
      </c>
      <c r="J503" s="38"/>
    </row>
    <row r="504" spans="1:10" ht="12.75" customHeight="1" x14ac:dyDescent="0.25">
      <c r="A504" s="24" t="s">
        <v>160</v>
      </c>
      <c r="B504" s="25" t="s">
        <v>4</v>
      </c>
      <c r="C504" s="26">
        <v>842026.93</v>
      </c>
      <c r="D504" s="26">
        <v>6625900</v>
      </c>
      <c r="E504" s="26">
        <v>872325.64</v>
      </c>
      <c r="F504" s="27">
        <f t="shared" si="80"/>
        <v>103.59830652922228</v>
      </c>
      <c r="G504" s="27">
        <f t="shared" si="81"/>
        <v>13.165390965755597</v>
      </c>
      <c r="H504" s="28">
        <f t="shared" si="82"/>
        <v>30298.709999999963</v>
      </c>
      <c r="J504" s="38"/>
    </row>
    <row r="505" spans="1:10" ht="12.75" customHeight="1" x14ac:dyDescent="0.25">
      <c r="A505" s="24" t="s">
        <v>161</v>
      </c>
      <c r="B505" s="25" t="s">
        <v>313</v>
      </c>
      <c r="C505" s="26">
        <v>10280.24</v>
      </c>
      <c r="D505" s="26">
        <v>50000</v>
      </c>
      <c r="E505" s="26">
        <v>7244</v>
      </c>
      <c r="F505" s="27">
        <f t="shared" si="80"/>
        <v>70.465280966203125</v>
      </c>
      <c r="G505" s="27">
        <f t="shared" si="81"/>
        <v>14.488000000000001</v>
      </c>
      <c r="H505" s="28">
        <f t="shared" si="82"/>
        <v>-3036.24</v>
      </c>
      <c r="J505" s="38"/>
    </row>
    <row r="506" spans="1:10" ht="12.75" customHeight="1" x14ac:dyDescent="0.25">
      <c r="A506" s="16" t="s">
        <v>293</v>
      </c>
      <c r="B506" s="17" t="s">
        <v>139</v>
      </c>
      <c r="C506" s="29">
        <v>531069.72</v>
      </c>
      <c r="D506" s="29">
        <v>3908538</v>
      </c>
      <c r="E506" s="29">
        <v>478469.48</v>
      </c>
      <c r="F506" s="19">
        <f t="shared" si="80"/>
        <v>90.095417226950914</v>
      </c>
      <c r="G506" s="19">
        <f t="shared" si="81"/>
        <v>12.241648411759076</v>
      </c>
      <c r="H506" s="30">
        <f t="shared" si="82"/>
        <v>-52600.239999999991</v>
      </c>
      <c r="J506" s="38"/>
    </row>
    <row r="507" spans="1:10" ht="12.75" customHeight="1" x14ac:dyDescent="0.25">
      <c r="A507" s="22" t="s">
        <v>294</v>
      </c>
      <c r="B507" s="17" t="s">
        <v>140</v>
      </c>
      <c r="C507" s="18">
        <v>531069.72</v>
      </c>
      <c r="D507" s="18">
        <v>3908538</v>
      </c>
      <c r="E507" s="18">
        <v>478469.48</v>
      </c>
      <c r="F507" s="19">
        <f t="shared" si="80"/>
        <v>90.095417226950914</v>
      </c>
      <c r="G507" s="19">
        <f t="shared" si="81"/>
        <v>12.241648411759076</v>
      </c>
      <c r="H507" s="20">
        <f t="shared" si="82"/>
        <v>-52600.239999999991</v>
      </c>
      <c r="J507" s="38"/>
    </row>
    <row r="508" spans="1:10" ht="12.75" customHeight="1" x14ac:dyDescent="0.25">
      <c r="A508" s="24" t="s">
        <v>160</v>
      </c>
      <c r="B508" s="25" t="s">
        <v>4</v>
      </c>
      <c r="C508" s="26">
        <v>530038.47</v>
      </c>
      <c r="D508" s="26">
        <v>3840538</v>
      </c>
      <c r="E508" s="26">
        <v>478469.48</v>
      </c>
      <c r="F508" s="27">
        <f t="shared" si="80"/>
        <v>90.270708086528145</v>
      </c>
      <c r="G508" s="27">
        <f t="shared" si="81"/>
        <v>12.458397234970725</v>
      </c>
      <c r="H508" s="28">
        <f t="shared" si="82"/>
        <v>-51568.989999999991</v>
      </c>
      <c r="J508" s="38"/>
    </row>
    <row r="509" spans="1:10" ht="12.75" customHeight="1" x14ac:dyDescent="0.25">
      <c r="A509" s="24" t="s">
        <v>161</v>
      </c>
      <c r="B509" s="25" t="s">
        <v>313</v>
      </c>
      <c r="C509" s="26">
        <v>1031.25</v>
      </c>
      <c r="D509" s="26">
        <v>68000</v>
      </c>
      <c r="E509" s="26"/>
      <c r="F509" s="27">
        <f t="shared" si="80"/>
        <v>0</v>
      </c>
      <c r="G509" s="27">
        <f t="shared" si="81"/>
        <v>0</v>
      </c>
      <c r="H509" s="28">
        <f t="shared" si="82"/>
        <v>-1031.25</v>
      </c>
      <c r="J509" s="38"/>
    </row>
    <row r="510" spans="1:10" ht="12.75" customHeight="1" x14ac:dyDescent="0.25">
      <c r="A510" s="16" t="s">
        <v>295</v>
      </c>
      <c r="B510" s="17" t="s">
        <v>141</v>
      </c>
      <c r="C510" s="29">
        <v>639297.22</v>
      </c>
      <c r="D510" s="29">
        <v>5711050</v>
      </c>
      <c r="E510" s="29">
        <v>782055.58</v>
      </c>
      <c r="F510" s="19">
        <f t="shared" si="80"/>
        <v>122.3305147486798</v>
      </c>
      <c r="G510" s="19">
        <f t="shared" si="81"/>
        <v>13.693726722756761</v>
      </c>
      <c r="H510" s="30">
        <f t="shared" si="82"/>
        <v>142758.35999999999</v>
      </c>
      <c r="J510" s="38"/>
    </row>
    <row r="511" spans="1:10" ht="12.75" customHeight="1" x14ac:dyDescent="0.25">
      <c r="A511" s="22" t="s">
        <v>296</v>
      </c>
      <c r="B511" s="17" t="s">
        <v>142</v>
      </c>
      <c r="C511" s="18">
        <v>639297.22</v>
      </c>
      <c r="D511" s="18">
        <v>5711050</v>
      </c>
      <c r="E511" s="18">
        <v>782055.58</v>
      </c>
      <c r="F511" s="19">
        <f t="shared" si="80"/>
        <v>122.3305147486798</v>
      </c>
      <c r="G511" s="19">
        <f t="shared" si="81"/>
        <v>13.693726722756761</v>
      </c>
      <c r="H511" s="20">
        <f t="shared" si="82"/>
        <v>142758.35999999999</v>
      </c>
      <c r="J511" s="38"/>
    </row>
    <row r="512" spans="1:10" ht="12.75" customHeight="1" x14ac:dyDescent="0.25">
      <c r="A512" s="24" t="s">
        <v>160</v>
      </c>
      <c r="B512" s="25" t="s">
        <v>4</v>
      </c>
      <c r="C512" s="26">
        <v>639296.53</v>
      </c>
      <c r="D512" s="26">
        <v>5531050</v>
      </c>
      <c r="E512" s="26">
        <v>782055.58</v>
      </c>
      <c r="F512" s="27">
        <f t="shared" si="80"/>
        <v>122.33064678139264</v>
      </c>
      <c r="G512" s="27">
        <f t="shared" si="81"/>
        <v>14.139369197530305</v>
      </c>
      <c r="H512" s="28">
        <f t="shared" si="82"/>
        <v>142759.04999999993</v>
      </c>
      <c r="J512" s="38"/>
    </row>
    <row r="513" spans="1:10" ht="12.75" customHeight="1" x14ac:dyDescent="0.25">
      <c r="A513" s="24" t="s">
        <v>161</v>
      </c>
      <c r="B513" s="25" t="s">
        <v>313</v>
      </c>
      <c r="C513" s="26">
        <v>0.69</v>
      </c>
      <c r="D513" s="26">
        <v>180000</v>
      </c>
      <c r="E513" s="26"/>
      <c r="F513" s="27">
        <f t="shared" si="80"/>
        <v>0</v>
      </c>
      <c r="G513" s="27">
        <f t="shared" si="81"/>
        <v>0</v>
      </c>
      <c r="H513" s="28">
        <f t="shared" si="82"/>
        <v>-0.69</v>
      </c>
      <c r="J513" s="38"/>
    </row>
    <row r="514" spans="1:10" ht="12.75" customHeight="1" x14ac:dyDescent="0.25">
      <c r="A514" s="16" t="s">
        <v>297</v>
      </c>
      <c r="B514" s="17" t="s">
        <v>143</v>
      </c>
      <c r="C514" s="29">
        <v>14670204.18</v>
      </c>
      <c r="D514" s="29">
        <v>134337954</v>
      </c>
      <c r="E514" s="29">
        <v>15606953.550000001</v>
      </c>
      <c r="F514" s="19">
        <f t="shared" si="80"/>
        <v>106.38538740501701</v>
      </c>
      <c r="G514" s="19">
        <f t="shared" si="81"/>
        <v>11.617679952160058</v>
      </c>
      <c r="H514" s="30">
        <f t="shared" si="82"/>
        <v>936749.37000000104</v>
      </c>
      <c r="J514" s="38"/>
    </row>
    <row r="515" spans="1:10" ht="12.75" customHeight="1" x14ac:dyDescent="0.25">
      <c r="A515" s="22" t="s">
        <v>298</v>
      </c>
      <c r="B515" s="17" t="s">
        <v>144</v>
      </c>
      <c r="C515" s="18">
        <v>14670204.18</v>
      </c>
      <c r="D515" s="18">
        <v>134337954</v>
      </c>
      <c r="E515" s="18">
        <v>15606953.550000001</v>
      </c>
      <c r="F515" s="19">
        <f t="shared" si="80"/>
        <v>106.38538740501701</v>
      </c>
      <c r="G515" s="19">
        <f t="shared" si="81"/>
        <v>11.617679952160058</v>
      </c>
      <c r="H515" s="20">
        <f t="shared" si="82"/>
        <v>936749.37000000104</v>
      </c>
      <c r="J515" s="38"/>
    </row>
    <row r="516" spans="1:10" ht="12.75" customHeight="1" x14ac:dyDescent="0.25">
      <c r="A516" s="24" t="s">
        <v>160</v>
      </c>
      <c r="B516" s="25" t="s">
        <v>4</v>
      </c>
      <c r="C516" s="26">
        <v>14142714.279999999</v>
      </c>
      <c r="D516" s="26">
        <v>112639516</v>
      </c>
      <c r="E516" s="26">
        <v>15071831.050000001</v>
      </c>
      <c r="F516" s="27">
        <f t="shared" si="80"/>
        <v>106.56957887718849</v>
      </c>
      <c r="G516" s="27">
        <f t="shared" si="81"/>
        <v>13.380589321779402</v>
      </c>
      <c r="H516" s="28">
        <f t="shared" si="82"/>
        <v>929116.77000000142</v>
      </c>
      <c r="J516" s="38"/>
    </row>
    <row r="517" spans="1:10" ht="12.75" customHeight="1" x14ac:dyDescent="0.25">
      <c r="A517" s="24" t="s">
        <v>161</v>
      </c>
      <c r="B517" s="25" t="s">
        <v>313</v>
      </c>
      <c r="C517" s="26">
        <v>527489.9</v>
      </c>
      <c r="D517" s="26">
        <v>21698438</v>
      </c>
      <c r="E517" s="26">
        <v>535122.5</v>
      </c>
      <c r="F517" s="27">
        <f t="shared" si="80"/>
        <v>101.4469660935688</v>
      </c>
      <c r="G517" s="27">
        <f t="shared" si="81"/>
        <v>2.466179823635231</v>
      </c>
      <c r="H517" s="28">
        <f t="shared" si="82"/>
        <v>7632.5999999999767</v>
      </c>
      <c r="J517" s="38"/>
    </row>
    <row r="518" spans="1:10" ht="12.75" customHeight="1" x14ac:dyDescent="0.25">
      <c r="A518" s="16" t="s">
        <v>299</v>
      </c>
      <c r="B518" s="17" t="s">
        <v>145</v>
      </c>
      <c r="C518" s="29">
        <v>10024009.82</v>
      </c>
      <c r="D518" s="29">
        <v>96952671</v>
      </c>
      <c r="E518" s="29">
        <v>11250540.25</v>
      </c>
      <c r="F518" s="19">
        <f t="shared" si="80"/>
        <v>112.23592606177235</v>
      </c>
      <c r="G518" s="19">
        <f t="shared" si="81"/>
        <v>11.604157094341423</v>
      </c>
      <c r="H518" s="30">
        <f t="shared" si="82"/>
        <v>1226530.4299999997</v>
      </c>
      <c r="J518" s="38"/>
    </row>
    <row r="519" spans="1:10" ht="12.75" customHeight="1" x14ac:dyDescent="0.25">
      <c r="A519" s="22" t="s">
        <v>300</v>
      </c>
      <c r="B519" s="17" t="s">
        <v>146</v>
      </c>
      <c r="C519" s="18">
        <v>10024009.82</v>
      </c>
      <c r="D519" s="18">
        <v>96952671</v>
      </c>
      <c r="E519" s="18">
        <v>11250540.25</v>
      </c>
      <c r="F519" s="19">
        <f t="shared" si="80"/>
        <v>112.23592606177235</v>
      </c>
      <c r="G519" s="19">
        <f t="shared" si="81"/>
        <v>11.604157094341423</v>
      </c>
      <c r="H519" s="20">
        <f t="shared" si="82"/>
        <v>1226530.4299999997</v>
      </c>
      <c r="J519" s="38"/>
    </row>
    <row r="520" spans="1:10" ht="12.75" customHeight="1" x14ac:dyDescent="0.25">
      <c r="A520" s="24" t="s">
        <v>160</v>
      </c>
      <c r="B520" s="25" t="s">
        <v>4</v>
      </c>
      <c r="C520" s="26">
        <v>9786141.3900000006</v>
      </c>
      <c r="D520" s="26">
        <v>79427388</v>
      </c>
      <c r="E520" s="26">
        <v>11002912.91</v>
      </c>
      <c r="F520" s="27">
        <f t="shared" si="80"/>
        <v>112.43361884433185</v>
      </c>
      <c r="G520" s="27">
        <f t="shared" si="81"/>
        <v>13.852794592716558</v>
      </c>
      <c r="H520" s="28">
        <f t="shared" si="82"/>
        <v>1216771.5199999996</v>
      </c>
      <c r="J520" s="38"/>
    </row>
    <row r="521" spans="1:10" ht="12.75" customHeight="1" x14ac:dyDescent="0.25">
      <c r="A521" s="24" t="s">
        <v>161</v>
      </c>
      <c r="B521" s="25" t="s">
        <v>313</v>
      </c>
      <c r="C521" s="26">
        <v>237868.43</v>
      </c>
      <c r="D521" s="26">
        <v>17525283</v>
      </c>
      <c r="E521" s="26">
        <v>247627.34</v>
      </c>
      <c r="F521" s="27">
        <f t="shared" si="80"/>
        <v>104.10265036011714</v>
      </c>
      <c r="G521" s="27">
        <f t="shared" si="81"/>
        <v>1.4129719902383315</v>
      </c>
      <c r="H521" s="28">
        <f t="shared" si="82"/>
        <v>9758.9100000000035</v>
      </c>
      <c r="J521" s="38"/>
    </row>
    <row r="522" spans="1:10" ht="12.75" customHeight="1" x14ac:dyDescent="0.25">
      <c r="A522" s="16" t="s">
        <v>301</v>
      </c>
      <c r="B522" s="17" t="s">
        <v>147</v>
      </c>
      <c r="C522" s="29">
        <v>1619008.67</v>
      </c>
      <c r="D522" s="29">
        <v>10771024</v>
      </c>
      <c r="E522" s="29">
        <v>1649385.87</v>
      </c>
      <c r="F522" s="19">
        <f t="shared" si="80"/>
        <v>101.8762839608512</v>
      </c>
      <c r="G522" s="19">
        <f t="shared" si="81"/>
        <v>15.313176073138452</v>
      </c>
      <c r="H522" s="30">
        <f t="shared" si="82"/>
        <v>30377.200000000186</v>
      </c>
      <c r="J522" s="38"/>
    </row>
    <row r="523" spans="1:10" ht="12.75" customHeight="1" x14ac:dyDescent="0.25">
      <c r="A523" s="22" t="s">
        <v>302</v>
      </c>
      <c r="B523" s="17" t="s">
        <v>148</v>
      </c>
      <c r="C523" s="18">
        <v>1619008.67</v>
      </c>
      <c r="D523" s="18">
        <v>10771024</v>
      </c>
      <c r="E523" s="18">
        <v>1649385.87</v>
      </c>
      <c r="F523" s="19">
        <f t="shared" si="80"/>
        <v>101.8762839608512</v>
      </c>
      <c r="G523" s="19">
        <f t="shared" si="81"/>
        <v>15.313176073138452</v>
      </c>
      <c r="H523" s="20">
        <f t="shared" si="82"/>
        <v>30377.200000000186</v>
      </c>
      <c r="J523" s="38"/>
    </row>
    <row r="524" spans="1:10" ht="12.75" customHeight="1" x14ac:dyDescent="0.25">
      <c r="A524" s="24" t="s">
        <v>160</v>
      </c>
      <c r="B524" s="25" t="s">
        <v>4</v>
      </c>
      <c r="C524" s="26">
        <v>1611314.67</v>
      </c>
      <c r="D524" s="26">
        <v>10570024</v>
      </c>
      <c r="E524" s="26">
        <v>1649385.87</v>
      </c>
      <c r="F524" s="27">
        <f t="shared" si="80"/>
        <v>102.3627414749473</v>
      </c>
      <c r="G524" s="27">
        <f t="shared" si="81"/>
        <v>15.604372043053072</v>
      </c>
      <c r="H524" s="28">
        <f t="shared" si="82"/>
        <v>38071.200000000186</v>
      </c>
      <c r="J524" s="38"/>
    </row>
    <row r="525" spans="1:10" ht="12.75" customHeight="1" x14ac:dyDescent="0.25">
      <c r="A525" s="24" t="s">
        <v>161</v>
      </c>
      <c r="B525" s="25" t="s">
        <v>313</v>
      </c>
      <c r="C525" s="26">
        <v>7694</v>
      </c>
      <c r="D525" s="26">
        <v>201000</v>
      </c>
      <c r="E525" s="26"/>
      <c r="F525" s="27">
        <f t="shared" si="80"/>
        <v>0</v>
      </c>
      <c r="G525" s="27">
        <f t="shared" si="81"/>
        <v>0</v>
      </c>
      <c r="H525" s="28">
        <f t="shared" si="82"/>
        <v>-7694</v>
      </c>
      <c r="J525" s="38"/>
    </row>
    <row r="526" spans="1:10" ht="12.75" customHeight="1" x14ac:dyDescent="0.25">
      <c r="A526" s="16" t="s">
        <v>325</v>
      </c>
      <c r="B526" s="17" t="s">
        <v>326</v>
      </c>
      <c r="C526" s="29">
        <v>46801405.119999997</v>
      </c>
      <c r="D526" s="29">
        <v>431930311</v>
      </c>
      <c r="E526" s="29">
        <v>58821818.590000004</v>
      </c>
      <c r="F526" s="19">
        <f t="shared" ref="F526:F529" si="101">IF(C526=0,"x",E526/C526*100)</f>
        <v>125.68387303581883</v>
      </c>
      <c r="G526" s="19">
        <f t="shared" ref="G526:G529" si="102">IF(D526=0,"x",E526/D526*100)</f>
        <v>13.618358585165375</v>
      </c>
      <c r="H526" s="30">
        <f t="shared" ref="H526:H529" si="103">+E526-C526</f>
        <v>12020413.470000006</v>
      </c>
      <c r="J526" s="38"/>
    </row>
    <row r="527" spans="1:10" ht="12.75" customHeight="1" x14ac:dyDescent="0.25">
      <c r="A527" s="22" t="s">
        <v>327</v>
      </c>
      <c r="B527" s="17" t="s">
        <v>328</v>
      </c>
      <c r="C527" s="18">
        <v>46801405.119999997</v>
      </c>
      <c r="D527" s="18">
        <v>431930311</v>
      </c>
      <c r="E527" s="18">
        <v>58821818.590000004</v>
      </c>
      <c r="F527" s="19">
        <f t="shared" si="101"/>
        <v>125.68387303581883</v>
      </c>
      <c r="G527" s="19">
        <f t="shared" si="102"/>
        <v>13.618358585165375</v>
      </c>
      <c r="H527" s="20">
        <f t="shared" si="103"/>
        <v>12020413.470000006</v>
      </c>
      <c r="J527" s="38"/>
    </row>
    <row r="528" spans="1:10" ht="12.75" customHeight="1" x14ac:dyDescent="0.25">
      <c r="A528" s="24" t="s">
        <v>160</v>
      </c>
      <c r="B528" s="25" t="s">
        <v>4</v>
      </c>
      <c r="C528" s="26">
        <v>46649669.869999997</v>
      </c>
      <c r="D528" s="26">
        <v>415844900</v>
      </c>
      <c r="E528" s="26">
        <v>58817375.840000004</v>
      </c>
      <c r="F528" s="27">
        <f t="shared" si="101"/>
        <v>126.08315558053917</v>
      </c>
      <c r="G528" s="27">
        <f t="shared" si="102"/>
        <v>14.144065693723789</v>
      </c>
      <c r="H528" s="28">
        <f t="shared" si="103"/>
        <v>12167705.970000006</v>
      </c>
      <c r="J528" s="38"/>
    </row>
    <row r="529" spans="1:10" ht="12.75" customHeight="1" x14ac:dyDescent="0.25">
      <c r="A529" s="24" t="s">
        <v>161</v>
      </c>
      <c r="B529" s="25" t="s">
        <v>313</v>
      </c>
      <c r="C529" s="26">
        <v>151735.25</v>
      </c>
      <c r="D529" s="26">
        <v>16085411</v>
      </c>
      <c r="E529" s="26">
        <v>4442.75</v>
      </c>
      <c r="F529" s="27">
        <f t="shared" si="101"/>
        <v>2.9279616964416642</v>
      </c>
      <c r="G529" s="27">
        <f t="shared" si="102"/>
        <v>2.7619748105907897E-2</v>
      </c>
      <c r="H529" s="28">
        <f t="shared" si="103"/>
        <v>-147292.5</v>
      </c>
      <c r="J529" s="38"/>
    </row>
    <row r="530" spans="1:10" ht="12.75" customHeight="1" x14ac:dyDescent="0.25">
      <c r="A530" s="16" t="s">
        <v>303</v>
      </c>
      <c r="B530" s="17" t="s">
        <v>149</v>
      </c>
      <c r="C530" s="29">
        <v>3659644.04</v>
      </c>
      <c r="D530" s="29">
        <v>29983000</v>
      </c>
      <c r="E530" s="29">
        <v>4420561.41</v>
      </c>
      <c r="F530" s="19">
        <f t="shared" si="80"/>
        <v>120.79211425163633</v>
      </c>
      <c r="G530" s="19">
        <f t="shared" si="81"/>
        <v>14.743559383650737</v>
      </c>
      <c r="H530" s="30">
        <f t="shared" si="82"/>
        <v>760917.37000000011</v>
      </c>
      <c r="J530" s="38"/>
    </row>
    <row r="531" spans="1:10" ht="12.75" customHeight="1" x14ac:dyDescent="0.25">
      <c r="A531" s="16" t="s">
        <v>304</v>
      </c>
      <c r="B531" s="17" t="s">
        <v>150</v>
      </c>
      <c r="C531" s="29">
        <v>2563101.04</v>
      </c>
      <c r="D531" s="29">
        <v>28742500</v>
      </c>
      <c r="E531" s="29">
        <v>2407559.2599999998</v>
      </c>
      <c r="F531" s="19">
        <f t="shared" si="80"/>
        <v>93.931500257984354</v>
      </c>
      <c r="G531" s="19">
        <f t="shared" si="81"/>
        <v>8.3763042880751488</v>
      </c>
      <c r="H531" s="30">
        <f t="shared" si="82"/>
        <v>-155541.78000000026</v>
      </c>
      <c r="J531" s="38"/>
    </row>
    <row r="532" spans="1:10" ht="12.75" customHeight="1" x14ac:dyDescent="0.25">
      <c r="A532" s="16" t="s">
        <v>305</v>
      </c>
      <c r="B532" s="17" t="s">
        <v>151</v>
      </c>
      <c r="C532" s="29">
        <v>1744599.07</v>
      </c>
      <c r="D532" s="29">
        <v>16010220</v>
      </c>
      <c r="E532" s="29">
        <v>1893686.28</v>
      </c>
      <c r="F532" s="19">
        <f t="shared" si="80"/>
        <v>108.54564309724182</v>
      </c>
      <c r="G532" s="19">
        <f t="shared" si="81"/>
        <v>11.827984125140068</v>
      </c>
      <c r="H532" s="30">
        <f t="shared" si="82"/>
        <v>149087.20999999996</v>
      </c>
      <c r="J532" s="38"/>
    </row>
    <row r="533" spans="1:10" ht="12.75" customHeight="1" x14ac:dyDescent="0.25">
      <c r="A533" s="16" t="s">
        <v>306</v>
      </c>
      <c r="B533" s="17" t="s">
        <v>152</v>
      </c>
      <c r="C533" s="29">
        <v>1445775.11</v>
      </c>
      <c r="D533" s="29">
        <v>10566248</v>
      </c>
      <c r="E533" s="29">
        <v>1491506.17</v>
      </c>
      <c r="F533" s="19">
        <f t="shared" si="80"/>
        <v>103.16308253501472</v>
      </c>
      <c r="G533" s="19">
        <f t="shared" si="81"/>
        <v>14.115759633883284</v>
      </c>
      <c r="H533" s="30">
        <f t="shared" si="82"/>
        <v>45731.059999999823</v>
      </c>
      <c r="J533" s="38"/>
    </row>
    <row r="534" spans="1:10" ht="12.75" customHeight="1" x14ac:dyDescent="0.25">
      <c r="A534" s="22" t="s">
        <v>307</v>
      </c>
      <c r="B534" s="17" t="s">
        <v>153</v>
      </c>
      <c r="C534" s="18">
        <v>1445775.11</v>
      </c>
      <c r="D534" s="18">
        <v>10566248</v>
      </c>
      <c r="E534" s="18">
        <v>1491506.17</v>
      </c>
      <c r="F534" s="19">
        <f t="shared" si="80"/>
        <v>103.16308253501472</v>
      </c>
      <c r="G534" s="19">
        <f t="shared" si="81"/>
        <v>14.115759633883284</v>
      </c>
      <c r="H534" s="20">
        <f t="shared" si="82"/>
        <v>45731.059999999823</v>
      </c>
      <c r="J534" s="38"/>
    </row>
    <row r="535" spans="1:10" ht="12.75" customHeight="1" x14ac:dyDescent="0.25">
      <c r="A535" s="24" t="s">
        <v>160</v>
      </c>
      <c r="B535" s="25" t="s">
        <v>4</v>
      </c>
      <c r="C535" s="26">
        <v>1423329.5</v>
      </c>
      <c r="D535" s="26">
        <v>10466248</v>
      </c>
      <c r="E535" s="26">
        <v>1491506.17</v>
      </c>
      <c r="F535" s="27">
        <f t="shared" si="80"/>
        <v>104.78994287689534</v>
      </c>
      <c r="G535" s="27">
        <f t="shared" si="81"/>
        <v>14.250628974203552</v>
      </c>
      <c r="H535" s="28">
        <f t="shared" si="82"/>
        <v>68176.669999999925</v>
      </c>
      <c r="J535" s="38"/>
    </row>
    <row r="536" spans="1:10" ht="12.75" customHeight="1" x14ac:dyDescent="0.25">
      <c r="A536" s="24" t="s">
        <v>161</v>
      </c>
      <c r="B536" s="25" t="s">
        <v>313</v>
      </c>
      <c r="C536" s="26">
        <v>22445.61</v>
      </c>
      <c r="D536" s="26">
        <v>100000</v>
      </c>
      <c r="E536" s="26"/>
      <c r="F536" s="27">
        <f t="shared" si="80"/>
        <v>0</v>
      </c>
      <c r="G536" s="27">
        <f t="shared" si="81"/>
        <v>0</v>
      </c>
      <c r="H536" s="28">
        <f t="shared" si="82"/>
        <v>-22445.61</v>
      </c>
      <c r="J536" s="38"/>
    </row>
    <row r="537" spans="1:10" ht="12.75" customHeight="1" x14ac:dyDescent="0.25">
      <c r="A537" s="16" t="s">
        <v>308</v>
      </c>
      <c r="B537" s="17" t="s">
        <v>154</v>
      </c>
      <c r="C537" s="29">
        <v>757147.92</v>
      </c>
      <c r="D537" s="29">
        <v>5503000</v>
      </c>
      <c r="E537" s="29">
        <v>725463.35</v>
      </c>
      <c r="F537" s="19">
        <f t="shared" ref="F537:F540" si="104">IF(C537=0,"x",E537/C537*100)</f>
        <v>95.815273454095987</v>
      </c>
      <c r="G537" s="19">
        <f t="shared" ref="G537:G540" si="105">IF(D537=0,"x",E537/D537*100)</f>
        <v>13.183051971651826</v>
      </c>
      <c r="H537" s="30">
        <f t="shared" ref="H537:H540" si="106">+E537-C537</f>
        <v>-31684.570000000065</v>
      </c>
      <c r="J537" s="38"/>
    </row>
    <row r="538" spans="1:10" ht="12.75" customHeight="1" x14ac:dyDescent="0.25">
      <c r="A538" s="22" t="s">
        <v>309</v>
      </c>
      <c r="B538" s="17" t="s">
        <v>155</v>
      </c>
      <c r="C538" s="18">
        <v>757147.92</v>
      </c>
      <c r="D538" s="18">
        <v>5503000</v>
      </c>
      <c r="E538" s="18">
        <v>725463.35</v>
      </c>
      <c r="F538" s="19">
        <f t="shared" si="104"/>
        <v>95.815273454095987</v>
      </c>
      <c r="G538" s="19">
        <f t="shared" si="105"/>
        <v>13.183051971651826</v>
      </c>
      <c r="H538" s="20">
        <f t="shared" si="106"/>
        <v>-31684.570000000065</v>
      </c>
      <c r="J538" s="38"/>
    </row>
    <row r="539" spans="1:10" ht="12.75" customHeight="1" x14ac:dyDescent="0.25">
      <c r="A539" s="24" t="s">
        <v>160</v>
      </c>
      <c r="B539" s="25" t="s">
        <v>4</v>
      </c>
      <c r="C539" s="26">
        <v>757147.92</v>
      </c>
      <c r="D539" s="26">
        <v>5441000</v>
      </c>
      <c r="E539" s="26">
        <v>725463.35</v>
      </c>
      <c r="F539" s="27">
        <f t="shared" si="104"/>
        <v>95.815273454095987</v>
      </c>
      <c r="G539" s="27">
        <f t="shared" si="105"/>
        <v>13.333272376401398</v>
      </c>
      <c r="H539" s="28">
        <f t="shared" si="106"/>
        <v>-31684.570000000065</v>
      </c>
      <c r="J539" s="38"/>
    </row>
    <row r="540" spans="1:10" ht="12.75" customHeight="1" thickBot="1" x14ac:dyDescent="0.3">
      <c r="A540" s="31" t="s">
        <v>161</v>
      </c>
      <c r="B540" s="32" t="s">
        <v>313</v>
      </c>
      <c r="C540" s="33"/>
      <c r="D540" s="33">
        <v>62000</v>
      </c>
      <c r="E540" s="33"/>
      <c r="F540" s="34" t="str">
        <f t="shared" si="104"/>
        <v>x</v>
      </c>
      <c r="G540" s="34">
        <f t="shared" si="105"/>
        <v>0</v>
      </c>
      <c r="H540" s="35">
        <f t="shared" si="106"/>
        <v>0</v>
      </c>
      <c r="J540" s="38"/>
    </row>
    <row r="541" spans="1:10" ht="12.75" customHeight="1" x14ac:dyDescent="0.25">
      <c r="A541" s="1"/>
      <c r="B541" s="2"/>
      <c r="C541" s="1"/>
      <c r="D541" s="1"/>
      <c r="E541" s="1"/>
      <c r="F541" s="3"/>
      <c r="G541" s="3"/>
      <c r="H541" s="1"/>
    </row>
    <row r="542" spans="1:10" ht="12.75" customHeight="1" x14ac:dyDescent="0.25">
      <c r="A542" s="36" t="s">
        <v>156</v>
      </c>
      <c r="B542" s="2"/>
      <c r="C542" s="1"/>
      <c r="D542" s="1"/>
      <c r="E542" s="1"/>
      <c r="F542" s="3"/>
      <c r="G542" s="3"/>
      <c r="H542" s="1"/>
    </row>
    <row r="543" spans="1:10" ht="12.75" customHeight="1" x14ac:dyDescent="0.25">
      <c r="A543" s="37" t="s">
        <v>157</v>
      </c>
      <c r="B543" s="2"/>
      <c r="C543" s="1"/>
      <c r="D543" s="1"/>
      <c r="E543" s="1"/>
      <c r="F543" s="3"/>
      <c r="G543" s="3"/>
      <c r="H543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2022-04-25T12:33:17Z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siječanj-listopad 2021..xlsx</vt:lpwstr>
  </property>
</Properties>
</file>